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8_{6761BCCA-B8AD-48B6-89E0-5DBD6E2F32DE}" xr6:coauthVersionLast="43" xr6:coauthVersionMax="43" xr10:uidLastSave="{00000000-0000-0000-0000-000000000000}"/>
  <bookViews>
    <workbookView xWindow="3456" yWindow="3456" windowWidth="22692" windowHeight="11652" activeTab="1" xr2:uid="{00000000-000D-0000-FFFF-FFFF00000000}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mment" localSheetId="1">Judge1!$F$27</definedName>
    <definedName name="FirstComment" localSheetId="2">Judge2!$F$27</definedName>
    <definedName name="FirstComment" localSheetId="3">Judge3!$F$27</definedName>
    <definedName name="FirstComment" localSheetId="4">Judge4!$F$27</definedName>
    <definedName name="FirstComment" localSheetId="5">Judge5!$F$27</definedName>
    <definedName name="FirstComment" localSheetId="6">Printable!$F$27</definedName>
    <definedName name="FirstComment">Totals!$F$27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7" i="9" l="1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0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F27" i="1"/>
  <c r="G7" i="1"/>
  <c r="H7" i="1"/>
  <c r="I7" i="1"/>
  <c r="J7" i="1"/>
  <c r="K7" i="1"/>
  <c r="L7" i="1"/>
  <c r="M7" i="1"/>
  <c r="M21" i="1" s="1"/>
  <c r="N7" i="1"/>
  <c r="O7" i="1"/>
  <c r="P7" i="1"/>
  <c r="Q7" i="1"/>
  <c r="R7" i="1"/>
  <c r="S7" i="1"/>
  <c r="T7" i="1"/>
  <c r="U7" i="1"/>
  <c r="V7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F18" i="1"/>
  <c r="F17" i="1"/>
  <c r="F16" i="1"/>
  <c r="F15" i="1"/>
  <c r="F14" i="1"/>
  <c r="F13" i="1"/>
  <c r="F12" i="1"/>
  <c r="F11" i="1"/>
  <c r="F10" i="1"/>
  <c r="F9" i="1"/>
  <c r="F8" i="1"/>
  <c r="F7" i="1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0" i="8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0" i="7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0" i="6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0" i="5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0" i="4"/>
  <c r="U21" i="1"/>
  <c r="E20" i="1"/>
  <c r="D26" i="9" l="1"/>
  <c r="D25" i="9"/>
  <c r="E25" i="9" s="1"/>
  <c r="D24" i="9"/>
  <c r="E24" i="9" s="1"/>
  <c r="D23" i="9"/>
  <c r="Q21" i="1"/>
  <c r="I21" i="1"/>
  <c r="S21" i="1"/>
  <c r="O21" i="1"/>
  <c r="K21" i="1"/>
  <c r="G21" i="1"/>
  <c r="F21" i="1"/>
  <c r="V21" i="1"/>
  <c r="T21" i="1"/>
  <c r="R21" i="1"/>
  <c r="P21" i="1"/>
  <c r="N21" i="1"/>
  <c r="L21" i="1"/>
  <c r="J21" i="1"/>
  <c r="D25" i="1" s="1"/>
  <c r="E25" i="1" s="1"/>
  <c r="H21" i="1"/>
  <c r="D26" i="1"/>
  <c r="E26" i="9" l="1"/>
  <c r="E23" i="9"/>
  <c r="D24" i="1"/>
  <c r="E24" i="1" s="1"/>
  <c r="D23" i="1"/>
  <c r="E26" i="1" s="1"/>
  <c r="E23" i="1"/>
</calcChain>
</file>

<file path=xl/sharedStrings.xml><?xml version="1.0" encoding="utf-8"?>
<sst xmlns="http://schemas.openxmlformats.org/spreadsheetml/2006/main" count="351" uniqueCount="43">
  <si>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</si>
  <si>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</si>
  <si>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</si>
  <si>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</si>
  <si>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</si>
  <si>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</si>
  <si>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</si>
  <si>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</si>
  <si>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</si>
  <si>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</si>
  <si>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</si>
  <si>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</si>
  <si>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=Intentional ZERO (0)</t>
  </si>
  <si>
    <t>-</t>
  </si>
  <si>
    <t>=Missing score</t>
  </si>
  <si>
    <t>=Score above max</t>
  </si>
  <si>
    <t>Cell Color Coding Legend:</t>
  </si>
  <si>
    <t>=Less than 25% of max</t>
  </si>
  <si>
    <t>Need Help using this ScoreCard?  Check out this training video.</t>
  </si>
  <si>
    <t xml:space="preserve">Need Help using this ScoreCard? </t>
  </si>
  <si>
    <t xml:space="preserve"> Check out this training video.</t>
  </si>
  <si>
    <t>Graphic Communications</t>
  </si>
  <si>
    <t>S</t>
  </si>
  <si>
    <t>Standard</t>
  </si>
  <si>
    <t>Oral Professional Assessment</t>
  </si>
  <si>
    <t>Digital Workflow</t>
  </si>
  <si>
    <t>Offset Press Operation &amp; Technology Corner</t>
  </si>
  <si>
    <t>Production Planning</t>
  </si>
  <si>
    <t>Digital Prewss Operations</t>
  </si>
  <si>
    <t/>
  </si>
  <si>
    <t>Penalty</t>
  </si>
  <si>
    <t>Clothing Penalty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</si>
  <si>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</si>
  <si>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</si>
  <si>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</si>
  <si>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</si>
  <si>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</si>
  <si>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</si>
  <si>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</si>
  <si>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</si>
  <si>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Comments:</t>
  </si>
  <si>
    <t>Each Judge Tab below should total to 1000 max points, and the Totals Page will AVERAGE to 1000 Max Points as well.</t>
  </si>
  <si>
    <t>Enter Scores on the JUDGE Tabs ONLY.  This Totals Tab will calculate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</si>
</sst>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8"/>
      <color theme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2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19C3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quotePrefix="1"/>
    <xf numFmtId="0" fontId="0" fillId="2" borderId="0" xfId="0" quotePrefix="1" applyFill="1" applyAlignment="1">
      <alignment horizontal="center"/>
    </xf>
    <xf numFmtId="0" fontId="4" fillId="0" borderId="0" xfId="0" quotePrefix="1" applyFont="1"/>
    <xf numFmtId="0" fontId="0" fillId="4" borderId="0" xfId="0" applyFill="1"/>
    <xf numFmtId="0" fontId="5" fillId="0" borderId="0" xfId="2" applyAlignment="1">
      <alignment horizontal="right"/>
    </xf>
    <xf numFmtId="0" fontId="0" fillId="5" borderId="0" xfId="0" applyFill="1"/>
    <xf numFmtId="0" fontId="6" fillId="0" borderId="0" xfId="2" applyFont="1" applyAlignment="1">
      <alignment horizontal="right"/>
    </xf>
    <xf numFmtId="0" fontId="6" fillId="0" borderId="0" xfId="2" applyFont="1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6" borderId="0" xfId="0" applyFill="1"/>
    <xf numFmtId="0" fontId="0" fillId="7" borderId="0" xfId="0" applyFill="1" applyProtection="1">
      <protection locked="0"/>
    </xf>
    <xf numFmtId="164" fontId="0" fillId="7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0" borderId="0" xfId="0" applyAlignment="1">
      <alignment horizontal="right"/>
    </xf>
    <xf numFmtId="0" fontId="0" fillId="8" borderId="0" xfId="0" applyFill="1"/>
    <xf numFmtId="0" fontId="0" fillId="9" borderId="0" xfId="0" applyFill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10" borderId="0" xfId="1" applyNumberFormat="1" applyFont="1" applyFill="1" applyAlignment="1" applyProtection="1">
      <alignment vertical="top" wrapText="1"/>
      <protection locked="0"/>
    </xf>
    <xf numFmtId="165" fontId="0" fillId="0" borderId="0" xfId="1" applyNumberFormat="1" applyFont="1" applyProtection="1"/>
    <xf numFmtId="165" fontId="0" fillId="7" borderId="0" xfId="1" applyNumberFormat="1" applyFont="1" applyFill="1" applyProtection="1"/>
    <xf numFmtId="0" fontId="0" fillId="10" borderId="0" xfId="1" applyNumberFormat="1" applyFont="1" applyFill="1" applyAlignment="1" applyProtection="1">
      <alignment vertical="top" wrapText="1"/>
    </xf>
    <xf numFmtId="0" fontId="2" fillId="0" borderId="0" xfId="0" applyFont="1" applyAlignment="1">
      <alignment horizontal="center"/>
    </xf>
    <xf numFmtId="0" fontId="10" fillId="0" borderId="1" xfId="0" applyFont="1" applyBorder="1" applyProtection="1"/>
  </cellXfs>
  <cellStyles count="3">
    <cellStyle name="Comma" xfId="1" builtinId="3"/>
    <cellStyle name="Hyperlink" xfId="2" builtinId="8"/>
    <cellStyle name="Normal" xfId="0" builtinId="0"/>
  </cellStyles>
  <dxfs count="329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19C3FF"/>
      <color rgb="FFFF00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10012075-1F55-483A-B508-FAF663713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59C7DC96-3F70-4370-8DC7-854BFD9EC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8EC520F3-D849-49F0-AC4D-A53D4A2FE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04D163D4-9F1B-46DB-BD53-58232960A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83E7F485-216E-4B02-B77A-EA299893F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E8980540-73F6-4A0F-8082-B371C17D0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22" width="25.77734375" customWidth="1"/>
    <col min="23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42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41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</row>
    <row r="7" spans="1:69" x14ac:dyDescent="0.25">
      <c r="A7" s="19">
        <v>1044</v>
      </c>
      <c r="B7" s="19">
        <v>10344</v>
      </c>
      <c r="C7" s="18" t="s">
        <v>23</v>
      </c>
      <c r="D7" s="3" t="s">
        <v>24</v>
      </c>
      <c r="E7" s="3">
        <v>100</v>
      </c>
      <c r="F7" s="32" t="str">
        <f>IF(ISERROR(AVERAGE(Judge1:Judge5!F7))," ", AVERAGE(Judge1:Judge5!F7))</f>
        <v xml:space="preserve"> </v>
      </c>
      <c r="G7" s="32" t="str">
        <f>IF(ISERROR(AVERAGE(Judge1:Judge5!G7))," ", AVERAGE(Judge1:Judge5!G7))</f>
        <v xml:space="preserve"> </v>
      </c>
      <c r="H7" s="32" t="str">
        <f>IF(ISERROR(AVERAGE(Judge1:Judge5!H7))," ", AVERAGE(Judge1:Judge5!H7))</f>
        <v xml:space="preserve"> </v>
      </c>
      <c r="I7" s="32" t="str">
        <f>IF(ISERROR(AVERAGE(Judge1:Judge5!I7))," ", AVERAGE(Judge1:Judge5!I7))</f>
        <v xml:space="preserve"> </v>
      </c>
      <c r="J7" s="32" t="str">
        <f>IF(ISERROR(AVERAGE(Judge1:Judge5!J7))," ", AVERAGE(Judge1:Judge5!J7))</f>
        <v xml:space="preserve"> </v>
      </c>
      <c r="K7" s="32" t="str">
        <f>IF(ISERROR(AVERAGE(Judge1:Judge5!K7))," ", AVERAGE(Judge1:Judge5!K7))</f>
        <v xml:space="preserve"> </v>
      </c>
      <c r="L7" s="32" t="str">
        <f>IF(ISERROR(AVERAGE(Judge1:Judge5!L7))," ", AVERAGE(Judge1:Judge5!L7))</f>
        <v xml:space="preserve"> </v>
      </c>
      <c r="M7" s="32" t="str">
        <f>IF(ISERROR(AVERAGE(Judge1:Judge5!M7))," ", AVERAGE(Judge1:Judge5!M7))</f>
        <v xml:space="preserve"> </v>
      </c>
      <c r="N7" s="32" t="str">
        <f>IF(ISERROR(AVERAGE(Judge1:Judge5!N7))," ", AVERAGE(Judge1:Judge5!N7))</f>
        <v xml:space="preserve"> </v>
      </c>
      <c r="O7" s="32" t="str">
        <f>IF(ISERROR(AVERAGE(Judge1:Judge5!O7))," ", AVERAGE(Judge1:Judge5!O7))</f>
        <v xml:space="preserve"> </v>
      </c>
      <c r="P7" s="32" t="str">
        <f>IF(ISERROR(AVERAGE(Judge1:Judge5!P7))," ", AVERAGE(Judge1:Judge5!P7))</f>
        <v xml:space="preserve"> </v>
      </c>
      <c r="Q7" s="32" t="str">
        <f>IF(ISERROR(AVERAGE(Judge1:Judge5!Q7))," ", AVERAGE(Judge1:Judge5!Q7))</f>
        <v xml:space="preserve"> </v>
      </c>
      <c r="R7" s="32" t="str">
        <f>IF(ISERROR(AVERAGE(Judge1:Judge5!R7))," ", AVERAGE(Judge1:Judge5!R7))</f>
        <v xml:space="preserve"> </v>
      </c>
      <c r="S7" s="32" t="str">
        <f>IF(ISERROR(AVERAGE(Judge1:Judge5!S7))," ", AVERAGE(Judge1:Judge5!S7))</f>
        <v xml:space="preserve"> </v>
      </c>
      <c r="T7" s="32" t="str">
        <f>IF(ISERROR(AVERAGE(Judge1:Judge5!T7))," ", AVERAGE(Judge1:Judge5!T7))</f>
        <v xml:space="preserve"> </v>
      </c>
      <c r="U7" s="32" t="str">
        <f>IF(ISERROR(AVERAGE(Judge1:Judge5!U7))," ", AVERAGE(Judge1:Judge5!U7))</f>
        <v xml:space="preserve"> </v>
      </c>
      <c r="V7" s="32" t="str">
        <f>IF(ISERROR(AVERAGE(Judge1:Judge5!V7))," ", AVERAGE(Judge1:Judge5!V7))</f>
        <v xml:space="preserve"> 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1044</v>
      </c>
      <c r="B8" s="19">
        <v>10348</v>
      </c>
      <c r="C8" s="3" t="s">
        <v>23</v>
      </c>
      <c r="D8" s="3" t="s">
        <v>25</v>
      </c>
      <c r="E8" s="3">
        <v>250</v>
      </c>
      <c r="F8" s="32" t="str">
        <f>IF(ISERROR(AVERAGE(Judge1:Judge5!F8))," ", AVERAGE(Judge1:Judge5!F8))</f>
        <v xml:space="preserve"> </v>
      </c>
      <c r="G8" s="32" t="str">
        <f>IF(ISERROR(AVERAGE(Judge1:Judge5!G8))," ", AVERAGE(Judge1:Judge5!G8))</f>
        <v xml:space="preserve"> </v>
      </c>
      <c r="H8" s="32" t="str">
        <f>IF(ISERROR(AVERAGE(Judge1:Judge5!H8))," ", AVERAGE(Judge1:Judge5!H8))</f>
        <v xml:space="preserve"> </v>
      </c>
      <c r="I8" s="32" t="str">
        <f>IF(ISERROR(AVERAGE(Judge1:Judge5!I8))," ", AVERAGE(Judge1:Judge5!I8))</f>
        <v xml:space="preserve"> </v>
      </c>
      <c r="J8" s="32" t="str">
        <f>IF(ISERROR(AVERAGE(Judge1:Judge5!J8))," ", AVERAGE(Judge1:Judge5!J8))</f>
        <v xml:space="preserve"> </v>
      </c>
      <c r="K8" s="32" t="str">
        <f>IF(ISERROR(AVERAGE(Judge1:Judge5!K8))," ", AVERAGE(Judge1:Judge5!K8))</f>
        <v xml:space="preserve"> </v>
      </c>
      <c r="L8" s="32" t="str">
        <f>IF(ISERROR(AVERAGE(Judge1:Judge5!L8))," ", AVERAGE(Judge1:Judge5!L8))</f>
        <v xml:space="preserve"> </v>
      </c>
      <c r="M8" s="32" t="str">
        <f>IF(ISERROR(AVERAGE(Judge1:Judge5!M8))," ", AVERAGE(Judge1:Judge5!M8))</f>
        <v xml:space="preserve"> </v>
      </c>
      <c r="N8" s="32" t="str">
        <f>IF(ISERROR(AVERAGE(Judge1:Judge5!N8))," ", AVERAGE(Judge1:Judge5!N8))</f>
        <v xml:space="preserve"> </v>
      </c>
      <c r="O8" s="32" t="str">
        <f>IF(ISERROR(AVERAGE(Judge1:Judge5!O8))," ", AVERAGE(Judge1:Judge5!O8))</f>
        <v xml:space="preserve"> </v>
      </c>
      <c r="P8" s="32" t="str">
        <f>IF(ISERROR(AVERAGE(Judge1:Judge5!P8))," ", AVERAGE(Judge1:Judge5!P8))</f>
        <v xml:space="preserve"> </v>
      </c>
      <c r="Q8" s="32" t="str">
        <f>IF(ISERROR(AVERAGE(Judge1:Judge5!Q8))," ", AVERAGE(Judge1:Judge5!Q8))</f>
        <v xml:space="preserve"> </v>
      </c>
      <c r="R8" s="32" t="str">
        <f>IF(ISERROR(AVERAGE(Judge1:Judge5!R8))," ", AVERAGE(Judge1:Judge5!R8))</f>
        <v xml:space="preserve"> </v>
      </c>
      <c r="S8" s="32" t="str">
        <f>IF(ISERROR(AVERAGE(Judge1:Judge5!S8))," ", AVERAGE(Judge1:Judge5!S8))</f>
        <v xml:space="preserve"> </v>
      </c>
      <c r="T8" s="32" t="str">
        <f>IF(ISERROR(AVERAGE(Judge1:Judge5!T8))," ", AVERAGE(Judge1:Judge5!T8))</f>
        <v xml:space="preserve"> </v>
      </c>
      <c r="U8" s="32" t="str">
        <f>IF(ISERROR(AVERAGE(Judge1:Judge5!U8))," ", AVERAGE(Judge1:Judge5!U8))</f>
        <v xml:space="preserve"> </v>
      </c>
      <c r="V8" s="32" t="str">
        <f>IF(ISERROR(AVERAGE(Judge1:Judge5!V8))," ", AVERAGE(Judge1:Judge5!V8))</f>
        <v xml:space="preserve"> 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1044</v>
      </c>
      <c r="B9" s="19">
        <v>10345</v>
      </c>
      <c r="C9" s="3" t="s">
        <v>23</v>
      </c>
      <c r="D9" s="3" t="s">
        <v>26</v>
      </c>
      <c r="E9" s="3">
        <v>250</v>
      </c>
      <c r="F9" s="32" t="str">
        <f>IF(ISERROR(AVERAGE(Judge1:Judge5!F9))," ", AVERAGE(Judge1:Judge5!F9))</f>
        <v xml:space="preserve"> </v>
      </c>
      <c r="G9" s="32" t="str">
        <f>IF(ISERROR(AVERAGE(Judge1:Judge5!G9))," ", AVERAGE(Judge1:Judge5!G9))</f>
        <v xml:space="preserve"> </v>
      </c>
      <c r="H9" s="32" t="str">
        <f>IF(ISERROR(AVERAGE(Judge1:Judge5!H9))," ", AVERAGE(Judge1:Judge5!H9))</f>
        <v xml:space="preserve"> </v>
      </c>
      <c r="I9" s="32" t="str">
        <f>IF(ISERROR(AVERAGE(Judge1:Judge5!I9))," ", AVERAGE(Judge1:Judge5!I9))</f>
        <v xml:space="preserve"> </v>
      </c>
      <c r="J9" s="32" t="str">
        <f>IF(ISERROR(AVERAGE(Judge1:Judge5!J9))," ", AVERAGE(Judge1:Judge5!J9))</f>
        <v xml:space="preserve"> </v>
      </c>
      <c r="K9" s="32" t="str">
        <f>IF(ISERROR(AVERAGE(Judge1:Judge5!K9))," ", AVERAGE(Judge1:Judge5!K9))</f>
        <v xml:space="preserve"> </v>
      </c>
      <c r="L9" s="32" t="str">
        <f>IF(ISERROR(AVERAGE(Judge1:Judge5!L9))," ", AVERAGE(Judge1:Judge5!L9))</f>
        <v xml:space="preserve"> </v>
      </c>
      <c r="M9" s="32" t="str">
        <f>IF(ISERROR(AVERAGE(Judge1:Judge5!M9))," ", AVERAGE(Judge1:Judge5!M9))</f>
        <v xml:space="preserve"> </v>
      </c>
      <c r="N9" s="32" t="str">
        <f>IF(ISERROR(AVERAGE(Judge1:Judge5!N9))," ", AVERAGE(Judge1:Judge5!N9))</f>
        <v xml:space="preserve"> </v>
      </c>
      <c r="O9" s="32" t="str">
        <f>IF(ISERROR(AVERAGE(Judge1:Judge5!O9))," ", AVERAGE(Judge1:Judge5!O9))</f>
        <v xml:space="preserve"> </v>
      </c>
      <c r="P9" s="32" t="str">
        <f>IF(ISERROR(AVERAGE(Judge1:Judge5!P9))," ", AVERAGE(Judge1:Judge5!P9))</f>
        <v xml:space="preserve"> </v>
      </c>
      <c r="Q9" s="32" t="str">
        <f>IF(ISERROR(AVERAGE(Judge1:Judge5!Q9))," ", AVERAGE(Judge1:Judge5!Q9))</f>
        <v xml:space="preserve"> </v>
      </c>
      <c r="R9" s="32" t="str">
        <f>IF(ISERROR(AVERAGE(Judge1:Judge5!R9))," ", AVERAGE(Judge1:Judge5!R9))</f>
        <v xml:space="preserve"> </v>
      </c>
      <c r="S9" s="32" t="str">
        <f>IF(ISERROR(AVERAGE(Judge1:Judge5!S9))," ", AVERAGE(Judge1:Judge5!S9))</f>
        <v xml:space="preserve"> </v>
      </c>
      <c r="T9" s="32" t="str">
        <f>IF(ISERROR(AVERAGE(Judge1:Judge5!T9))," ", AVERAGE(Judge1:Judge5!T9))</f>
        <v xml:space="preserve"> </v>
      </c>
      <c r="U9" s="32" t="str">
        <f>IF(ISERROR(AVERAGE(Judge1:Judge5!U9))," ", AVERAGE(Judge1:Judge5!U9))</f>
        <v xml:space="preserve"> </v>
      </c>
      <c r="V9" s="32" t="str">
        <f>IF(ISERROR(AVERAGE(Judge1:Judge5!V9))," ", AVERAGE(Judge1:Judge5!V9))</f>
        <v xml:space="preserve"> 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1044</v>
      </c>
      <c r="B10" s="19">
        <v>10346</v>
      </c>
      <c r="C10" s="3" t="s">
        <v>23</v>
      </c>
      <c r="D10" s="3" t="s">
        <v>27</v>
      </c>
      <c r="E10" s="3">
        <v>150</v>
      </c>
      <c r="F10" s="32" t="str">
        <f>IF(ISERROR(AVERAGE(Judge1:Judge5!F10))," ", AVERAGE(Judge1:Judge5!F10))</f>
        <v xml:space="preserve"> </v>
      </c>
      <c r="G10" s="32" t="str">
        <f>IF(ISERROR(AVERAGE(Judge1:Judge5!G10))," ", AVERAGE(Judge1:Judge5!G10))</f>
        <v xml:space="preserve"> </v>
      </c>
      <c r="H10" s="32" t="str">
        <f>IF(ISERROR(AVERAGE(Judge1:Judge5!H10))," ", AVERAGE(Judge1:Judge5!H10))</f>
        <v xml:space="preserve"> </v>
      </c>
      <c r="I10" s="32" t="str">
        <f>IF(ISERROR(AVERAGE(Judge1:Judge5!I10))," ", AVERAGE(Judge1:Judge5!I10))</f>
        <v xml:space="preserve"> </v>
      </c>
      <c r="J10" s="32" t="str">
        <f>IF(ISERROR(AVERAGE(Judge1:Judge5!J10))," ", AVERAGE(Judge1:Judge5!J10))</f>
        <v xml:space="preserve"> </v>
      </c>
      <c r="K10" s="32" t="str">
        <f>IF(ISERROR(AVERAGE(Judge1:Judge5!K10))," ", AVERAGE(Judge1:Judge5!K10))</f>
        <v xml:space="preserve"> </v>
      </c>
      <c r="L10" s="32" t="str">
        <f>IF(ISERROR(AVERAGE(Judge1:Judge5!L10))," ", AVERAGE(Judge1:Judge5!L10))</f>
        <v xml:space="preserve"> </v>
      </c>
      <c r="M10" s="32" t="str">
        <f>IF(ISERROR(AVERAGE(Judge1:Judge5!M10))," ", AVERAGE(Judge1:Judge5!M10))</f>
        <v xml:space="preserve"> </v>
      </c>
      <c r="N10" s="32" t="str">
        <f>IF(ISERROR(AVERAGE(Judge1:Judge5!N10))," ", AVERAGE(Judge1:Judge5!N10))</f>
        <v xml:space="preserve"> </v>
      </c>
      <c r="O10" s="32" t="str">
        <f>IF(ISERROR(AVERAGE(Judge1:Judge5!O10))," ", AVERAGE(Judge1:Judge5!O10))</f>
        <v xml:space="preserve"> </v>
      </c>
      <c r="P10" s="32" t="str">
        <f>IF(ISERROR(AVERAGE(Judge1:Judge5!P10))," ", AVERAGE(Judge1:Judge5!P10))</f>
        <v xml:space="preserve"> </v>
      </c>
      <c r="Q10" s="32" t="str">
        <f>IF(ISERROR(AVERAGE(Judge1:Judge5!Q10))," ", AVERAGE(Judge1:Judge5!Q10))</f>
        <v xml:space="preserve"> </v>
      </c>
      <c r="R10" s="32" t="str">
        <f>IF(ISERROR(AVERAGE(Judge1:Judge5!R10))," ", AVERAGE(Judge1:Judge5!R10))</f>
        <v xml:space="preserve"> </v>
      </c>
      <c r="S10" s="32" t="str">
        <f>IF(ISERROR(AVERAGE(Judge1:Judge5!S10))," ", AVERAGE(Judge1:Judge5!S10))</f>
        <v xml:space="preserve"> </v>
      </c>
      <c r="T10" s="32" t="str">
        <f>IF(ISERROR(AVERAGE(Judge1:Judge5!T10))," ", AVERAGE(Judge1:Judge5!T10))</f>
        <v xml:space="preserve"> </v>
      </c>
      <c r="U10" s="32" t="str">
        <f>IF(ISERROR(AVERAGE(Judge1:Judge5!U10))," ", AVERAGE(Judge1:Judge5!U10))</f>
        <v xml:space="preserve"> </v>
      </c>
      <c r="V10" s="32" t="str">
        <f>IF(ISERROR(AVERAGE(Judge1:Judge5!V10))," ", AVERAGE(Judge1:Judge5!V10))</f>
        <v xml:space="preserve"> 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1044</v>
      </c>
      <c r="B11" s="19">
        <v>10343</v>
      </c>
      <c r="C11" s="3" t="s">
        <v>23</v>
      </c>
      <c r="D11" s="3" t="s">
        <v>28</v>
      </c>
      <c r="E11" s="3">
        <v>250</v>
      </c>
      <c r="F11" s="32" t="str">
        <f>IF(ISERROR(AVERAGE(Judge1:Judge5!F11))," ", AVERAGE(Judge1:Judge5!F11))</f>
        <v xml:space="preserve"> </v>
      </c>
      <c r="G11" s="32" t="str">
        <f>IF(ISERROR(AVERAGE(Judge1:Judge5!G11))," ", AVERAGE(Judge1:Judge5!G11))</f>
        <v xml:space="preserve"> </v>
      </c>
      <c r="H11" s="32" t="str">
        <f>IF(ISERROR(AVERAGE(Judge1:Judge5!H11))," ", AVERAGE(Judge1:Judge5!H11))</f>
        <v xml:space="preserve"> </v>
      </c>
      <c r="I11" s="32" t="str">
        <f>IF(ISERROR(AVERAGE(Judge1:Judge5!I11))," ", AVERAGE(Judge1:Judge5!I11))</f>
        <v xml:space="preserve"> </v>
      </c>
      <c r="J11" s="32" t="str">
        <f>IF(ISERROR(AVERAGE(Judge1:Judge5!J11))," ", AVERAGE(Judge1:Judge5!J11))</f>
        <v xml:space="preserve"> </v>
      </c>
      <c r="K11" s="32" t="str">
        <f>IF(ISERROR(AVERAGE(Judge1:Judge5!K11))," ", AVERAGE(Judge1:Judge5!K11))</f>
        <v xml:space="preserve"> </v>
      </c>
      <c r="L11" s="32" t="str">
        <f>IF(ISERROR(AVERAGE(Judge1:Judge5!L11))," ", AVERAGE(Judge1:Judge5!L11))</f>
        <v xml:space="preserve"> </v>
      </c>
      <c r="M11" s="32" t="str">
        <f>IF(ISERROR(AVERAGE(Judge1:Judge5!M11))," ", AVERAGE(Judge1:Judge5!M11))</f>
        <v xml:space="preserve"> </v>
      </c>
      <c r="N11" s="32" t="str">
        <f>IF(ISERROR(AVERAGE(Judge1:Judge5!N11))," ", AVERAGE(Judge1:Judge5!N11))</f>
        <v xml:space="preserve"> </v>
      </c>
      <c r="O11" s="32" t="str">
        <f>IF(ISERROR(AVERAGE(Judge1:Judge5!O11))," ", AVERAGE(Judge1:Judge5!O11))</f>
        <v xml:space="preserve"> </v>
      </c>
      <c r="P11" s="32" t="str">
        <f>IF(ISERROR(AVERAGE(Judge1:Judge5!P11))," ", AVERAGE(Judge1:Judge5!P11))</f>
        <v xml:space="preserve"> </v>
      </c>
      <c r="Q11" s="32" t="str">
        <f>IF(ISERROR(AVERAGE(Judge1:Judge5!Q11))," ", AVERAGE(Judge1:Judge5!Q11))</f>
        <v xml:space="preserve"> </v>
      </c>
      <c r="R11" s="32" t="str">
        <f>IF(ISERROR(AVERAGE(Judge1:Judge5!R11))," ", AVERAGE(Judge1:Judge5!R11))</f>
        <v xml:space="preserve"> </v>
      </c>
      <c r="S11" s="32" t="str">
        <f>IF(ISERROR(AVERAGE(Judge1:Judge5!S11))," ", AVERAGE(Judge1:Judge5!S11))</f>
        <v xml:space="preserve"> </v>
      </c>
      <c r="T11" s="32" t="str">
        <f>IF(ISERROR(AVERAGE(Judge1:Judge5!T11))," ", AVERAGE(Judge1:Judge5!T11))</f>
        <v xml:space="preserve"> </v>
      </c>
      <c r="U11" s="32" t="str">
        <f>IF(ISERROR(AVERAGE(Judge1:Judge5!U11))," ", AVERAGE(Judge1:Judge5!U11))</f>
        <v xml:space="preserve"> </v>
      </c>
      <c r="V11" s="32" t="str">
        <f>IF(ISERROR(AVERAGE(Judge1:Judge5!V11))," ", AVERAGE(Judge1:Judge5!V11))</f>
        <v xml:space="preserve"> 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1044</v>
      </c>
      <c r="B12" s="19">
        <v>10347</v>
      </c>
      <c r="C12" s="3" t="s">
        <v>23</v>
      </c>
      <c r="D12" s="3"/>
      <c r="E12" s="3"/>
      <c r="F12" s="32" t="str">
        <f>IF(ISERROR(AVERAGE(Judge1:Judge5!F12))," ", AVERAGE(Judge1:Judge5!F12))</f>
        <v xml:space="preserve"> </v>
      </c>
      <c r="G12" s="32" t="str">
        <f>IF(ISERROR(AVERAGE(Judge1:Judge5!G12))," ", AVERAGE(Judge1:Judge5!G12))</f>
        <v xml:space="preserve"> </v>
      </c>
      <c r="H12" s="32" t="str">
        <f>IF(ISERROR(AVERAGE(Judge1:Judge5!H12))," ", AVERAGE(Judge1:Judge5!H12))</f>
        <v xml:space="preserve"> </v>
      </c>
      <c r="I12" s="32" t="str">
        <f>IF(ISERROR(AVERAGE(Judge1:Judge5!I12))," ", AVERAGE(Judge1:Judge5!I12))</f>
        <v xml:space="preserve"> </v>
      </c>
      <c r="J12" s="32" t="str">
        <f>IF(ISERROR(AVERAGE(Judge1:Judge5!J12))," ", AVERAGE(Judge1:Judge5!J12))</f>
        <v xml:space="preserve"> </v>
      </c>
      <c r="K12" s="32" t="str">
        <f>IF(ISERROR(AVERAGE(Judge1:Judge5!K12))," ", AVERAGE(Judge1:Judge5!K12))</f>
        <v xml:space="preserve"> </v>
      </c>
      <c r="L12" s="32" t="str">
        <f>IF(ISERROR(AVERAGE(Judge1:Judge5!L12))," ", AVERAGE(Judge1:Judge5!L12))</f>
        <v xml:space="preserve"> </v>
      </c>
      <c r="M12" s="32" t="str">
        <f>IF(ISERROR(AVERAGE(Judge1:Judge5!M12))," ", AVERAGE(Judge1:Judge5!M12))</f>
        <v xml:space="preserve"> </v>
      </c>
      <c r="N12" s="32" t="str">
        <f>IF(ISERROR(AVERAGE(Judge1:Judge5!N12))," ", AVERAGE(Judge1:Judge5!N12))</f>
        <v xml:space="preserve"> </v>
      </c>
      <c r="O12" s="32" t="str">
        <f>IF(ISERROR(AVERAGE(Judge1:Judge5!O12))," ", AVERAGE(Judge1:Judge5!O12))</f>
        <v xml:space="preserve"> </v>
      </c>
      <c r="P12" s="32" t="str">
        <f>IF(ISERROR(AVERAGE(Judge1:Judge5!P12))," ", AVERAGE(Judge1:Judge5!P12))</f>
        <v xml:space="preserve"> </v>
      </c>
      <c r="Q12" s="32" t="str">
        <f>IF(ISERROR(AVERAGE(Judge1:Judge5!Q12))," ", AVERAGE(Judge1:Judge5!Q12))</f>
        <v xml:space="preserve"> </v>
      </c>
      <c r="R12" s="32" t="str">
        <f>IF(ISERROR(AVERAGE(Judge1:Judge5!R12))," ", AVERAGE(Judge1:Judge5!R12))</f>
        <v xml:space="preserve"> </v>
      </c>
      <c r="S12" s="32" t="str">
        <f>IF(ISERROR(AVERAGE(Judge1:Judge5!S12))," ", AVERAGE(Judge1:Judge5!S12))</f>
        <v xml:space="preserve"> </v>
      </c>
      <c r="T12" s="32" t="str">
        <f>IF(ISERROR(AVERAGE(Judge1:Judge5!T12))," ", AVERAGE(Judge1:Judge5!T12))</f>
        <v xml:space="preserve"> </v>
      </c>
      <c r="U12" s="32" t="str">
        <f>IF(ISERROR(AVERAGE(Judge1:Judge5!U12))," ", AVERAGE(Judge1:Judge5!U12))</f>
        <v xml:space="preserve"> </v>
      </c>
      <c r="V12" s="32" t="str">
        <f>IF(ISERROR(AVERAGE(Judge1:Judge5!V12))," ", AVERAGE(Judge1:Judge5!V12))</f>
        <v xml:space="preserve"> 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1044</v>
      </c>
      <c r="B13" s="19">
        <v>10342</v>
      </c>
      <c r="C13" s="3" t="s">
        <v>23</v>
      </c>
      <c r="D13" s="3"/>
      <c r="E13" s="3"/>
      <c r="F13" s="32" t="str">
        <f>IF(ISERROR(AVERAGE(Judge1:Judge5!F13))," ", AVERAGE(Judge1:Judge5!F13))</f>
        <v xml:space="preserve"> </v>
      </c>
      <c r="G13" s="32" t="str">
        <f>IF(ISERROR(AVERAGE(Judge1:Judge5!G13))," ", AVERAGE(Judge1:Judge5!G13))</f>
        <v xml:space="preserve"> </v>
      </c>
      <c r="H13" s="32" t="str">
        <f>IF(ISERROR(AVERAGE(Judge1:Judge5!H13))," ", AVERAGE(Judge1:Judge5!H13))</f>
        <v xml:space="preserve"> </v>
      </c>
      <c r="I13" s="32" t="str">
        <f>IF(ISERROR(AVERAGE(Judge1:Judge5!I13))," ", AVERAGE(Judge1:Judge5!I13))</f>
        <v xml:space="preserve"> </v>
      </c>
      <c r="J13" s="32" t="str">
        <f>IF(ISERROR(AVERAGE(Judge1:Judge5!J13))," ", AVERAGE(Judge1:Judge5!J13))</f>
        <v xml:space="preserve"> </v>
      </c>
      <c r="K13" s="32" t="str">
        <f>IF(ISERROR(AVERAGE(Judge1:Judge5!K13))," ", AVERAGE(Judge1:Judge5!K13))</f>
        <v xml:space="preserve"> </v>
      </c>
      <c r="L13" s="32" t="str">
        <f>IF(ISERROR(AVERAGE(Judge1:Judge5!L13))," ", AVERAGE(Judge1:Judge5!L13))</f>
        <v xml:space="preserve"> </v>
      </c>
      <c r="M13" s="32" t="str">
        <f>IF(ISERROR(AVERAGE(Judge1:Judge5!M13))," ", AVERAGE(Judge1:Judge5!M13))</f>
        <v xml:space="preserve"> </v>
      </c>
      <c r="N13" s="32" t="str">
        <f>IF(ISERROR(AVERAGE(Judge1:Judge5!N13))," ", AVERAGE(Judge1:Judge5!N13))</f>
        <v xml:space="preserve"> </v>
      </c>
      <c r="O13" s="32" t="str">
        <f>IF(ISERROR(AVERAGE(Judge1:Judge5!O13))," ", AVERAGE(Judge1:Judge5!O13))</f>
        <v xml:space="preserve"> </v>
      </c>
      <c r="P13" s="32" t="str">
        <f>IF(ISERROR(AVERAGE(Judge1:Judge5!P13))," ", AVERAGE(Judge1:Judge5!P13))</f>
        <v xml:space="preserve"> </v>
      </c>
      <c r="Q13" s="32" t="str">
        <f>IF(ISERROR(AVERAGE(Judge1:Judge5!Q13))," ", AVERAGE(Judge1:Judge5!Q13))</f>
        <v xml:space="preserve"> </v>
      </c>
      <c r="R13" s="32" t="str">
        <f>IF(ISERROR(AVERAGE(Judge1:Judge5!R13))," ", AVERAGE(Judge1:Judge5!R13))</f>
        <v xml:space="preserve"> </v>
      </c>
      <c r="S13" s="32" t="str">
        <f>IF(ISERROR(AVERAGE(Judge1:Judge5!S13))," ", AVERAGE(Judge1:Judge5!S13))</f>
        <v xml:space="preserve"> </v>
      </c>
      <c r="T13" s="32" t="str">
        <f>IF(ISERROR(AVERAGE(Judge1:Judge5!T13))," ", AVERAGE(Judge1:Judge5!T13))</f>
        <v xml:space="preserve"> </v>
      </c>
      <c r="U13" s="32" t="str">
        <f>IF(ISERROR(AVERAGE(Judge1:Judge5!U13))," ", AVERAGE(Judge1:Judge5!U13))</f>
        <v xml:space="preserve"> </v>
      </c>
      <c r="V13" s="32" t="str">
        <f>IF(ISERROR(AVERAGE(Judge1:Judge5!V13))," ", AVERAGE(Judge1:Judge5!V13))</f>
        <v xml:space="preserve"> 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1044</v>
      </c>
      <c r="B14" s="19">
        <v>10355</v>
      </c>
      <c r="C14" s="3" t="s">
        <v>23</v>
      </c>
      <c r="D14" s="3" t="s">
        <v>29</v>
      </c>
      <c r="E14" s="3">
        <v>0</v>
      </c>
      <c r="F14" s="32" t="str">
        <f>IF(ISERROR(AVERAGE(Judge1:Judge5!F14))," ", AVERAGE(Judge1:Judge5!F14))</f>
        <v xml:space="preserve"> </v>
      </c>
      <c r="G14" s="32" t="str">
        <f>IF(ISERROR(AVERAGE(Judge1:Judge5!G14))," ", AVERAGE(Judge1:Judge5!G14))</f>
        <v xml:space="preserve"> </v>
      </c>
      <c r="H14" s="32" t="str">
        <f>IF(ISERROR(AVERAGE(Judge1:Judge5!H14))," ", AVERAGE(Judge1:Judge5!H14))</f>
        <v xml:space="preserve"> </v>
      </c>
      <c r="I14" s="32" t="str">
        <f>IF(ISERROR(AVERAGE(Judge1:Judge5!I14))," ", AVERAGE(Judge1:Judge5!I14))</f>
        <v xml:space="preserve"> </v>
      </c>
      <c r="J14" s="32" t="str">
        <f>IF(ISERROR(AVERAGE(Judge1:Judge5!J14))," ", AVERAGE(Judge1:Judge5!J14))</f>
        <v xml:space="preserve"> </v>
      </c>
      <c r="K14" s="32" t="str">
        <f>IF(ISERROR(AVERAGE(Judge1:Judge5!K14))," ", AVERAGE(Judge1:Judge5!K14))</f>
        <v xml:space="preserve"> </v>
      </c>
      <c r="L14" s="32" t="str">
        <f>IF(ISERROR(AVERAGE(Judge1:Judge5!L14))," ", AVERAGE(Judge1:Judge5!L14))</f>
        <v xml:space="preserve"> </v>
      </c>
      <c r="M14" s="32" t="str">
        <f>IF(ISERROR(AVERAGE(Judge1:Judge5!M14))," ", AVERAGE(Judge1:Judge5!M14))</f>
        <v xml:space="preserve"> </v>
      </c>
      <c r="N14" s="32" t="str">
        <f>IF(ISERROR(AVERAGE(Judge1:Judge5!N14))," ", AVERAGE(Judge1:Judge5!N14))</f>
        <v xml:space="preserve"> </v>
      </c>
      <c r="O14" s="32" t="str">
        <f>IF(ISERROR(AVERAGE(Judge1:Judge5!O14))," ", AVERAGE(Judge1:Judge5!O14))</f>
        <v xml:space="preserve"> </v>
      </c>
      <c r="P14" s="32" t="str">
        <f>IF(ISERROR(AVERAGE(Judge1:Judge5!P14))," ", AVERAGE(Judge1:Judge5!P14))</f>
        <v xml:space="preserve"> </v>
      </c>
      <c r="Q14" s="32" t="str">
        <f>IF(ISERROR(AVERAGE(Judge1:Judge5!Q14))," ", AVERAGE(Judge1:Judge5!Q14))</f>
        <v xml:space="preserve"> </v>
      </c>
      <c r="R14" s="32" t="str">
        <f>IF(ISERROR(AVERAGE(Judge1:Judge5!R14))," ", AVERAGE(Judge1:Judge5!R14))</f>
        <v xml:space="preserve"> </v>
      </c>
      <c r="S14" s="32" t="str">
        <f>IF(ISERROR(AVERAGE(Judge1:Judge5!S14))," ", AVERAGE(Judge1:Judge5!S14))</f>
        <v xml:space="preserve"> </v>
      </c>
      <c r="T14" s="32" t="str">
        <f>IF(ISERROR(AVERAGE(Judge1:Judge5!T14))," ", AVERAGE(Judge1:Judge5!T14))</f>
        <v xml:space="preserve"> </v>
      </c>
      <c r="U14" s="32" t="str">
        <f>IF(ISERROR(AVERAGE(Judge1:Judge5!U14))," ", AVERAGE(Judge1:Judge5!U14))</f>
        <v xml:space="preserve"> </v>
      </c>
      <c r="V14" s="32" t="str">
        <f>IF(ISERROR(AVERAGE(Judge1:Judge5!V14))," ", AVERAGE(Judge1:Judge5!V14))</f>
        <v xml:space="preserve"> 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1044</v>
      </c>
      <c r="B15" s="19">
        <v>10349</v>
      </c>
      <c r="C15" s="3" t="s">
        <v>23</v>
      </c>
      <c r="D15" s="3"/>
      <c r="E15" s="3">
        <v>0</v>
      </c>
      <c r="F15" s="32" t="str">
        <f>IF(ISERROR(AVERAGE(Judge1:Judge5!F15))," ", AVERAGE(Judge1:Judge5!F15))</f>
        <v xml:space="preserve"> </v>
      </c>
      <c r="G15" s="32" t="str">
        <f>IF(ISERROR(AVERAGE(Judge1:Judge5!G15))," ", AVERAGE(Judge1:Judge5!G15))</f>
        <v xml:space="preserve"> </v>
      </c>
      <c r="H15" s="32" t="str">
        <f>IF(ISERROR(AVERAGE(Judge1:Judge5!H15))," ", AVERAGE(Judge1:Judge5!H15))</f>
        <v xml:space="preserve"> </v>
      </c>
      <c r="I15" s="32" t="str">
        <f>IF(ISERROR(AVERAGE(Judge1:Judge5!I15))," ", AVERAGE(Judge1:Judge5!I15))</f>
        <v xml:space="preserve"> </v>
      </c>
      <c r="J15" s="32" t="str">
        <f>IF(ISERROR(AVERAGE(Judge1:Judge5!J15))," ", AVERAGE(Judge1:Judge5!J15))</f>
        <v xml:space="preserve"> </v>
      </c>
      <c r="K15" s="32" t="str">
        <f>IF(ISERROR(AVERAGE(Judge1:Judge5!K15))," ", AVERAGE(Judge1:Judge5!K15))</f>
        <v xml:space="preserve"> </v>
      </c>
      <c r="L15" s="32" t="str">
        <f>IF(ISERROR(AVERAGE(Judge1:Judge5!L15))," ", AVERAGE(Judge1:Judge5!L15))</f>
        <v xml:space="preserve"> </v>
      </c>
      <c r="M15" s="32" t="str">
        <f>IF(ISERROR(AVERAGE(Judge1:Judge5!M15))," ", AVERAGE(Judge1:Judge5!M15))</f>
        <v xml:space="preserve"> </v>
      </c>
      <c r="N15" s="32" t="str">
        <f>IF(ISERROR(AVERAGE(Judge1:Judge5!N15))," ", AVERAGE(Judge1:Judge5!N15))</f>
        <v xml:space="preserve"> </v>
      </c>
      <c r="O15" s="32" t="str">
        <f>IF(ISERROR(AVERAGE(Judge1:Judge5!O15))," ", AVERAGE(Judge1:Judge5!O15))</f>
        <v xml:space="preserve"> </v>
      </c>
      <c r="P15" s="32" t="str">
        <f>IF(ISERROR(AVERAGE(Judge1:Judge5!P15))," ", AVERAGE(Judge1:Judge5!P15))</f>
        <v xml:space="preserve"> </v>
      </c>
      <c r="Q15" s="32" t="str">
        <f>IF(ISERROR(AVERAGE(Judge1:Judge5!Q15))," ", AVERAGE(Judge1:Judge5!Q15))</f>
        <v xml:space="preserve"> </v>
      </c>
      <c r="R15" s="32" t="str">
        <f>IF(ISERROR(AVERAGE(Judge1:Judge5!R15))," ", AVERAGE(Judge1:Judge5!R15))</f>
        <v xml:space="preserve"> </v>
      </c>
      <c r="S15" s="32" t="str">
        <f>IF(ISERROR(AVERAGE(Judge1:Judge5!S15))," ", AVERAGE(Judge1:Judge5!S15))</f>
        <v xml:space="preserve"> </v>
      </c>
      <c r="T15" s="32" t="str">
        <f>IF(ISERROR(AVERAGE(Judge1:Judge5!T15))," ", AVERAGE(Judge1:Judge5!T15))</f>
        <v xml:space="preserve"> </v>
      </c>
      <c r="U15" s="32" t="str">
        <f>IF(ISERROR(AVERAGE(Judge1:Judge5!U15))," ", AVERAGE(Judge1:Judge5!U15))</f>
        <v xml:space="preserve"> </v>
      </c>
      <c r="V15" s="32" t="str">
        <f>IF(ISERROR(AVERAGE(Judge1:Judge5!V15))," ", AVERAGE(Judge1:Judge5!V15))</f>
        <v xml:space="preserve"> 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1044</v>
      </c>
      <c r="B16" s="19">
        <v>10350</v>
      </c>
      <c r="C16" s="3" t="s">
        <v>23</v>
      </c>
      <c r="D16" s="3"/>
      <c r="E16" s="3">
        <v>0</v>
      </c>
      <c r="F16" s="32" t="str">
        <f>IF(ISERROR(AVERAGE(Judge1:Judge5!F16))," ", AVERAGE(Judge1:Judge5!F16))</f>
        <v xml:space="preserve"> </v>
      </c>
      <c r="G16" s="32" t="str">
        <f>IF(ISERROR(AVERAGE(Judge1:Judge5!G16))," ", AVERAGE(Judge1:Judge5!G16))</f>
        <v xml:space="preserve"> </v>
      </c>
      <c r="H16" s="32" t="str">
        <f>IF(ISERROR(AVERAGE(Judge1:Judge5!H16))," ", AVERAGE(Judge1:Judge5!H16))</f>
        <v xml:space="preserve"> </v>
      </c>
      <c r="I16" s="32" t="str">
        <f>IF(ISERROR(AVERAGE(Judge1:Judge5!I16))," ", AVERAGE(Judge1:Judge5!I16))</f>
        <v xml:space="preserve"> </v>
      </c>
      <c r="J16" s="32" t="str">
        <f>IF(ISERROR(AVERAGE(Judge1:Judge5!J16))," ", AVERAGE(Judge1:Judge5!J16))</f>
        <v xml:space="preserve"> </v>
      </c>
      <c r="K16" s="32" t="str">
        <f>IF(ISERROR(AVERAGE(Judge1:Judge5!K16))," ", AVERAGE(Judge1:Judge5!K16))</f>
        <v xml:space="preserve"> </v>
      </c>
      <c r="L16" s="32" t="str">
        <f>IF(ISERROR(AVERAGE(Judge1:Judge5!L16))," ", AVERAGE(Judge1:Judge5!L16))</f>
        <v xml:space="preserve"> </v>
      </c>
      <c r="M16" s="32" t="str">
        <f>IF(ISERROR(AVERAGE(Judge1:Judge5!M16))," ", AVERAGE(Judge1:Judge5!M16))</f>
        <v xml:space="preserve"> </v>
      </c>
      <c r="N16" s="32" t="str">
        <f>IF(ISERROR(AVERAGE(Judge1:Judge5!N16))," ", AVERAGE(Judge1:Judge5!N16))</f>
        <v xml:space="preserve"> </v>
      </c>
      <c r="O16" s="32" t="str">
        <f>IF(ISERROR(AVERAGE(Judge1:Judge5!O16))," ", AVERAGE(Judge1:Judge5!O16))</f>
        <v xml:space="preserve"> </v>
      </c>
      <c r="P16" s="32" t="str">
        <f>IF(ISERROR(AVERAGE(Judge1:Judge5!P16))," ", AVERAGE(Judge1:Judge5!P16))</f>
        <v xml:space="preserve"> </v>
      </c>
      <c r="Q16" s="32" t="str">
        <f>IF(ISERROR(AVERAGE(Judge1:Judge5!Q16))," ", AVERAGE(Judge1:Judge5!Q16))</f>
        <v xml:space="preserve"> </v>
      </c>
      <c r="R16" s="32" t="str">
        <f>IF(ISERROR(AVERAGE(Judge1:Judge5!R16))," ", AVERAGE(Judge1:Judge5!R16))</f>
        <v xml:space="preserve"> </v>
      </c>
      <c r="S16" s="32" t="str">
        <f>IF(ISERROR(AVERAGE(Judge1:Judge5!S16))," ", AVERAGE(Judge1:Judge5!S16))</f>
        <v xml:space="preserve"> </v>
      </c>
      <c r="T16" s="32" t="str">
        <f>IF(ISERROR(AVERAGE(Judge1:Judge5!T16))," ", AVERAGE(Judge1:Judge5!T16))</f>
        <v xml:space="preserve"> </v>
      </c>
      <c r="U16" s="32" t="str">
        <f>IF(ISERROR(AVERAGE(Judge1:Judge5!U16))," ", AVERAGE(Judge1:Judge5!U16))</f>
        <v xml:space="preserve"> </v>
      </c>
      <c r="V16" s="32" t="str">
        <f>IF(ISERROR(AVERAGE(Judge1:Judge5!V16))," ", AVERAGE(Judge1:Judge5!V16))</f>
        <v xml:space="preserve"> 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1044</v>
      </c>
      <c r="B17" s="19">
        <v>10351</v>
      </c>
      <c r="C17" s="21" t="s">
        <v>30</v>
      </c>
      <c r="D17" s="21" t="s">
        <v>31</v>
      </c>
      <c r="E17" s="21">
        <v>-10</v>
      </c>
      <c r="F17" s="33" t="str">
        <f>IF(ISERROR(AVERAGE(Judge1:Judge5!F17))," ", AVERAGE(Judge1:Judge5!F17))</f>
        <v xml:space="preserve"> </v>
      </c>
      <c r="G17" s="33" t="str">
        <f>IF(ISERROR(AVERAGE(Judge1:Judge5!G17))," ", AVERAGE(Judge1:Judge5!G17))</f>
        <v xml:space="preserve"> </v>
      </c>
      <c r="H17" s="33" t="str">
        <f>IF(ISERROR(AVERAGE(Judge1:Judge5!H17))," ", AVERAGE(Judge1:Judge5!H17))</f>
        <v xml:space="preserve"> </v>
      </c>
      <c r="I17" s="33" t="str">
        <f>IF(ISERROR(AVERAGE(Judge1:Judge5!I17))," ", AVERAGE(Judge1:Judge5!I17))</f>
        <v xml:space="preserve"> </v>
      </c>
      <c r="J17" s="33" t="str">
        <f>IF(ISERROR(AVERAGE(Judge1:Judge5!J17))," ", AVERAGE(Judge1:Judge5!J17))</f>
        <v xml:space="preserve"> </v>
      </c>
      <c r="K17" s="33" t="str">
        <f>IF(ISERROR(AVERAGE(Judge1:Judge5!K17))," ", AVERAGE(Judge1:Judge5!K17))</f>
        <v xml:space="preserve"> </v>
      </c>
      <c r="L17" s="33" t="str">
        <f>IF(ISERROR(AVERAGE(Judge1:Judge5!L17))," ", AVERAGE(Judge1:Judge5!L17))</f>
        <v xml:space="preserve"> </v>
      </c>
      <c r="M17" s="33" t="str">
        <f>IF(ISERROR(AVERAGE(Judge1:Judge5!M17))," ", AVERAGE(Judge1:Judge5!M17))</f>
        <v xml:space="preserve"> </v>
      </c>
      <c r="N17" s="33" t="str">
        <f>IF(ISERROR(AVERAGE(Judge1:Judge5!N17))," ", AVERAGE(Judge1:Judge5!N17))</f>
        <v xml:space="preserve"> </v>
      </c>
      <c r="O17" s="33" t="str">
        <f>IF(ISERROR(AVERAGE(Judge1:Judge5!O17))," ", AVERAGE(Judge1:Judge5!O17))</f>
        <v xml:space="preserve"> </v>
      </c>
      <c r="P17" s="33" t="str">
        <f>IF(ISERROR(AVERAGE(Judge1:Judge5!P17))," ", AVERAGE(Judge1:Judge5!P17))</f>
        <v xml:space="preserve"> </v>
      </c>
      <c r="Q17" s="33" t="str">
        <f>IF(ISERROR(AVERAGE(Judge1:Judge5!Q17))," ", AVERAGE(Judge1:Judge5!Q17))</f>
        <v xml:space="preserve"> </v>
      </c>
      <c r="R17" s="33" t="str">
        <f>IF(ISERROR(AVERAGE(Judge1:Judge5!R17))," ", AVERAGE(Judge1:Judge5!R17))</f>
        <v xml:space="preserve"> </v>
      </c>
      <c r="S17" s="33" t="str">
        <f>IF(ISERROR(AVERAGE(Judge1:Judge5!S17))," ", AVERAGE(Judge1:Judge5!S17))</f>
        <v xml:space="preserve"> </v>
      </c>
      <c r="T17" s="33" t="str">
        <f>IF(ISERROR(AVERAGE(Judge1:Judge5!T17))," ", AVERAGE(Judge1:Judge5!T17))</f>
        <v xml:space="preserve"> </v>
      </c>
      <c r="U17" s="33" t="str">
        <f>IF(ISERROR(AVERAGE(Judge1:Judge5!U17))," ", AVERAGE(Judge1:Judge5!U17))</f>
        <v xml:space="preserve"> </v>
      </c>
      <c r="V17" s="33" t="str">
        <f>IF(ISERROR(AVERAGE(Judge1:Judge5!V17))," ", AVERAGE(Judge1:Judge5!V17))</f>
        <v xml:space="preserve"> </v>
      </c>
      <c r="W17" s="22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1044</v>
      </c>
      <c r="B18" s="19">
        <v>10352</v>
      </c>
      <c r="C18" s="21" t="s">
        <v>30</v>
      </c>
      <c r="D18" s="21" t="s">
        <v>32</v>
      </c>
      <c r="E18" s="21">
        <v>-10</v>
      </c>
      <c r="F18" s="33" t="str">
        <f>IF(ISERROR(AVERAGE(Judge1:Judge5!F18))," ", AVERAGE(Judge1:Judge5!F18))</f>
        <v xml:space="preserve"> </v>
      </c>
      <c r="G18" s="33" t="str">
        <f>IF(ISERROR(AVERAGE(Judge1:Judge5!G18))," ", AVERAGE(Judge1:Judge5!G18))</f>
        <v xml:space="preserve"> </v>
      </c>
      <c r="H18" s="33" t="str">
        <f>IF(ISERROR(AVERAGE(Judge1:Judge5!H18))," ", AVERAGE(Judge1:Judge5!H18))</f>
        <v xml:space="preserve"> </v>
      </c>
      <c r="I18" s="33" t="str">
        <f>IF(ISERROR(AVERAGE(Judge1:Judge5!I18))," ", AVERAGE(Judge1:Judge5!I18))</f>
        <v xml:space="preserve"> </v>
      </c>
      <c r="J18" s="33" t="str">
        <f>IF(ISERROR(AVERAGE(Judge1:Judge5!J18))," ", AVERAGE(Judge1:Judge5!J18))</f>
        <v xml:space="preserve"> </v>
      </c>
      <c r="K18" s="33" t="str">
        <f>IF(ISERROR(AVERAGE(Judge1:Judge5!K18))," ", AVERAGE(Judge1:Judge5!K18))</f>
        <v xml:space="preserve"> </v>
      </c>
      <c r="L18" s="33" t="str">
        <f>IF(ISERROR(AVERAGE(Judge1:Judge5!L18))," ", AVERAGE(Judge1:Judge5!L18))</f>
        <v xml:space="preserve"> </v>
      </c>
      <c r="M18" s="33" t="str">
        <f>IF(ISERROR(AVERAGE(Judge1:Judge5!M18))," ", AVERAGE(Judge1:Judge5!M18))</f>
        <v xml:space="preserve"> </v>
      </c>
      <c r="N18" s="33" t="str">
        <f>IF(ISERROR(AVERAGE(Judge1:Judge5!N18))," ", AVERAGE(Judge1:Judge5!N18))</f>
        <v xml:space="preserve"> </v>
      </c>
      <c r="O18" s="33" t="str">
        <f>IF(ISERROR(AVERAGE(Judge1:Judge5!O18))," ", AVERAGE(Judge1:Judge5!O18))</f>
        <v xml:space="preserve"> </v>
      </c>
      <c r="P18" s="33" t="str">
        <f>IF(ISERROR(AVERAGE(Judge1:Judge5!P18))," ", AVERAGE(Judge1:Judge5!P18))</f>
        <v xml:space="preserve"> </v>
      </c>
      <c r="Q18" s="33" t="str">
        <f>IF(ISERROR(AVERAGE(Judge1:Judge5!Q18))," ", AVERAGE(Judge1:Judge5!Q18))</f>
        <v xml:space="preserve"> </v>
      </c>
      <c r="R18" s="33" t="str">
        <f>IF(ISERROR(AVERAGE(Judge1:Judge5!R18))," ", AVERAGE(Judge1:Judge5!R18))</f>
        <v xml:space="preserve"> </v>
      </c>
      <c r="S18" s="33" t="str">
        <f>IF(ISERROR(AVERAGE(Judge1:Judge5!S18))," ", AVERAGE(Judge1:Judge5!S18))</f>
        <v xml:space="preserve"> </v>
      </c>
      <c r="T18" s="33" t="str">
        <f>IF(ISERROR(AVERAGE(Judge1:Judge5!T18))," ", AVERAGE(Judge1:Judge5!T18))</f>
        <v xml:space="preserve"> </v>
      </c>
      <c r="U18" s="33" t="str">
        <f>IF(ISERROR(AVERAGE(Judge1:Judge5!U18))," ", AVERAGE(Judge1:Judge5!U18))</f>
        <v xml:space="preserve"> </v>
      </c>
      <c r="V18" s="33" t="str">
        <f>IF(ISERROR(AVERAGE(Judge1:Judge5!V18))," ", AVERAGE(Judge1:Judge5!V18))</f>
        <v xml:space="preserve"> </v>
      </c>
      <c r="W18" s="22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C20" t="s">
        <v>33</v>
      </c>
      <c r="E20">
        <f>SUMIF($E$6:$E$18, "&gt;0")</f>
        <v>1000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C21" t="s">
        <v>34</v>
      </c>
      <c r="F21" s="23">
        <f>SUM($F$7:$F$18)</f>
        <v>0</v>
      </c>
      <c r="G21" s="23">
        <f>SUM($G$7:$G$18)</f>
        <v>0</v>
      </c>
      <c r="H21" s="23">
        <f>SUM($H$7:$H$18)</f>
        <v>0</v>
      </c>
      <c r="I21" s="23">
        <f>SUM($I$7:$I$18)</f>
        <v>0</v>
      </c>
      <c r="J21" s="23">
        <f>SUM($J$7:$J$18)</f>
        <v>0</v>
      </c>
      <c r="K21" s="23">
        <f>SUM($K$7:$K$18)</f>
        <v>0</v>
      </c>
      <c r="L21" s="23">
        <f>SUM($L$7:$L$18)</f>
        <v>0</v>
      </c>
      <c r="M21" s="23">
        <f>SUM($M$7:$M$18)</f>
        <v>0</v>
      </c>
      <c r="N21" s="23">
        <f>SUM($N$7:$N$18)</f>
        <v>0</v>
      </c>
      <c r="O21" s="23">
        <f>SUM($O$7:$O$18)</f>
        <v>0</v>
      </c>
      <c r="P21" s="23">
        <f>SUM($P$7:$P$18)</f>
        <v>0</v>
      </c>
      <c r="Q21" s="23">
        <f>SUM($Q$7:$Q$18)</f>
        <v>0</v>
      </c>
      <c r="R21" s="23">
        <f>SUM($R$7:$R$18)</f>
        <v>0</v>
      </c>
      <c r="S21" s="23">
        <f>SUM($S$7:$S$18)</f>
        <v>0</v>
      </c>
      <c r="T21" s="23">
        <f>SUM($T$7:$T$18)</f>
        <v>0</v>
      </c>
      <c r="U21" s="23">
        <f>SUM($U$7:$U$18)</f>
        <v>0</v>
      </c>
      <c r="V21" s="23">
        <f>SUM($V$7:$V$18)</f>
        <v>0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D22" s="24" t="s">
        <v>36</v>
      </c>
      <c r="E22" s="24" t="s">
        <v>37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35</v>
      </c>
      <c r="D23" s="25">
        <f>LARGE($F$21:$V$21,1)</f>
        <v>0</v>
      </c>
      <c r="E23">
        <f>INDEX($F$6:$V$6,MATCH($D$23,$F$21:$V$21,0))</f>
        <v>101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C24" t="s">
        <v>38</v>
      </c>
      <c r="D24" s="20">
        <f>LARGE($F$21:$V$21,2)</f>
        <v>0</v>
      </c>
      <c r="E24">
        <f>INDEX($F$6:$V$6,MATCH($D$24,$F$21:$V$21,0))</f>
        <v>101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39</v>
      </c>
      <c r="D25" s="26">
        <f>LARGE($F$21:$V$21,3)</f>
        <v>0</v>
      </c>
      <c r="E25">
        <f>INDEX($F$6:$V$6,MATCH($D$25,$F$21:$V$21,0))</f>
        <v>101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ht="13.8" x14ac:dyDescent="0.25">
      <c r="C26" s="1"/>
      <c r="D26" s="27">
        <f>LARGE($F$21:$V$21,4)</f>
        <v>0</v>
      </c>
      <c r="E26" s="29" t="str">
        <f>IF( OR( EXACT( $D$23,$D$24 ), EXACT($D$24,$D$25 ), EXACT($D$25,$D$26 )),"** TIE **", " ")</f>
        <v>** TIE **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ht="100.05" customHeight="1" x14ac:dyDescent="0.25">
      <c r="E27" s="30" t="s">
        <v>40</v>
      </c>
      <c r="F27" s="34" t="str">
        <f>Judge1!F27 &amp; " " &amp; Judge2!F27 &amp; " " &amp; Judge3!F27 &amp; " " &amp; Judge4!F27 &amp; " " &amp; Judge5!F27</f>
        <v xml:space="preserve">    </v>
      </c>
      <c r="G27" s="31" t="str">
        <f>Judge1!G27 &amp; " " &amp; Judge2!G27 &amp; " " &amp; Judge3!G27 &amp; " " &amp; Judge4!G27 &amp; " " &amp; Judge5!G27</f>
        <v xml:space="preserve">    </v>
      </c>
      <c r="H27" s="31" t="str">
        <f>Judge1!H27 &amp; " " &amp; Judge2!H27 &amp; " " &amp; Judge3!H27 &amp; " " &amp; Judge4!H27 &amp; " " &amp; Judge5!H27</f>
        <v xml:space="preserve">    </v>
      </c>
      <c r="I27" s="31" t="str">
        <f>Judge1!I27 &amp; " " &amp; Judge2!I27 &amp; " " &amp; Judge3!I27 &amp; " " &amp; Judge4!I27 &amp; " " &amp; Judge5!I27</f>
        <v xml:space="preserve">    </v>
      </c>
      <c r="J27" s="31" t="str">
        <f>Judge1!J27 &amp; " " &amp; Judge2!J27 &amp; " " &amp; Judge3!J27 &amp; " " &amp; Judge4!J27 &amp; " " &amp; Judge5!J27</f>
        <v xml:space="preserve">    </v>
      </c>
      <c r="K27" s="31" t="str">
        <f>Judge1!K27 &amp; " " &amp; Judge2!K27 &amp; " " &amp; Judge3!K27 &amp; " " &amp; Judge4!K27 &amp; " " &amp; Judge5!K27</f>
        <v xml:space="preserve">    </v>
      </c>
      <c r="L27" s="31" t="str">
        <f>Judge1!L27 &amp; " " &amp; Judge2!L27 &amp; " " &amp; Judge3!L27 &amp; " " &amp; Judge4!L27 &amp; " " &amp; Judge5!L27</f>
        <v xml:space="preserve">    </v>
      </c>
      <c r="M27" s="31" t="str">
        <f>Judge1!M27 &amp; " " &amp; Judge2!M27 &amp; " " &amp; Judge3!M27 &amp; " " &amp; Judge4!M27 &amp; " " &amp; Judge5!M27</f>
        <v xml:space="preserve">    </v>
      </c>
      <c r="N27" s="31" t="str">
        <f>Judge1!N27 &amp; " " &amp; Judge2!N27 &amp; " " &amp; Judge3!N27 &amp; " " &amp; Judge4!N27 &amp; " " &amp; Judge5!N27</f>
        <v xml:space="preserve">    </v>
      </c>
      <c r="O27" s="31" t="str">
        <f>Judge1!O27 &amp; " " &amp; Judge2!O27 &amp; " " &amp; Judge3!O27 &amp; " " &amp; Judge4!O27 &amp; " " &amp; Judge5!O27</f>
        <v xml:space="preserve">    </v>
      </c>
      <c r="P27" s="31" t="str">
        <f>Judge1!P27 &amp; " " &amp; Judge2!P27 &amp; " " &amp; Judge3!P27 &amp; " " &amp; Judge4!P27 &amp; " " &amp; Judge5!P27</f>
        <v xml:space="preserve">    </v>
      </c>
      <c r="Q27" s="31" t="str">
        <f>Judge1!Q27 &amp; " " &amp; Judge2!Q27 &amp; " " &amp; Judge3!Q27 &amp; " " &amp; Judge4!Q27 &amp; " " &amp; Judge5!Q27</f>
        <v xml:space="preserve">    </v>
      </c>
      <c r="R27" s="31" t="str">
        <f>Judge1!R27 &amp; " " &amp; Judge2!R27 &amp; " " &amp; Judge3!R27 &amp; " " &amp; Judge4!R27 &amp; " " &amp; Judge5!R27</f>
        <v xml:space="preserve">    </v>
      </c>
      <c r="S27" s="31" t="str">
        <f>Judge1!S27 &amp; " " &amp; Judge2!S27 &amp; " " &amp; Judge3!S27 &amp; " " &amp; Judge4!S27 &amp; " " &amp; Judge5!S27</f>
        <v xml:space="preserve">    </v>
      </c>
      <c r="T27" s="31" t="str">
        <f>Judge1!T27 &amp; " " &amp; Judge2!T27 &amp; " " &amp; Judge3!T27 &amp; " " &amp; Judge4!T27 &amp; " " &amp; Judge5!T27</f>
        <v xml:space="preserve">    </v>
      </c>
      <c r="U27" s="31" t="str">
        <f>Judge1!U27 &amp; " " &amp; Judge2!U27 &amp; " " &amp; Judge3!U27 &amp; " " &amp; Judge4!U27 &amp; " " &amp; Judge5!U27</f>
        <v xml:space="preserve">    </v>
      </c>
      <c r="V27" s="31" t="str">
        <f>Judge1!V27 &amp; " " &amp; Judge2!V27 &amp; " " &amp; Judge3!V27 &amp; " " &amp; Judge4!V27 &amp; " " &amp; Judge5!V27</f>
        <v xml:space="preserve">    </v>
      </c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phoneticPr fontId="0" type="noConversion"/>
  <conditionalFormatting sqref="E7:V7">
    <cfRule type="cellIs" dxfId="328" priority="1" stopIfTrue="1" operator="greaterThan">
      <formula>$E$7</formula>
    </cfRule>
    <cfRule type="cellIs" dxfId="327" priority="2" stopIfTrue="1" operator="equal">
      <formula>""</formula>
    </cfRule>
    <cfRule type="cellIs" dxfId="326" priority="3" stopIfTrue="1" operator="equal">
      <formula>0</formula>
    </cfRule>
    <cfRule type="cellIs" dxfId="325" priority="4" stopIfTrue="1" operator="lessThan">
      <formula>($E$7 * 0.25)</formula>
    </cfRule>
  </conditionalFormatting>
  <conditionalFormatting sqref="E8:V8">
    <cfRule type="cellIs" dxfId="324" priority="5" stopIfTrue="1" operator="greaterThan">
      <formula>$E$8</formula>
    </cfRule>
    <cfRule type="cellIs" dxfId="323" priority="6" stopIfTrue="1" operator="equal">
      <formula>""</formula>
    </cfRule>
    <cfRule type="cellIs" dxfId="322" priority="7" stopIfTrue="1" operator="equal">
      <formula>0</formula>
    </cfRule>
    <cfRule type="cellIs" dxfId="321" priority="8" stopIfTrue="1" operator="lessThan">
      <formula>($E$8 * 0.25)</formula>
    </cfRule>
  </conditionalFormatting>
  <conditionalFormatting sqref="E9:V9">
    <cfRule type="cellIs" dxfId="320" priority="9" stopIfTrue="1" operator="greaterThan">
      <formula>$E$9</formula>
    </cfRule>
    <cfRule type="cellIs" dxfId="319" priority="10" stopIfTrue="1" operator="equal">
      <formula>""</formula>
    </cfRule>
    <cfRule type="cellIs" dxfId="318" priority="11" stopIfTrue="1" operator="equal">
      <formula>0</formula>
    </cfRule>
    <cfRule type="cellIs" dxfId="317" priority="12" stopIfTrue="1" operator="lessThan">
      <formula>($E$9 * 0.25)</formula>
    </cfRule>
  </conditionalFormatting>
  <conditionalFormatting sqref="E10:V10">
    <cfRule type="cellIs" dxfId="316" priority="13" stopIfTrue="1" operator="greaterThan">
      <formula>$E$10</formula>
    </cfRule>
    <cfRule type="cellIs" dxfId="315" priority="14" stopIfTrue="1" operator="equal">
      <formula>""</formula>
    </cfRule>
    <cfRule type="cellIs" dxfId="314" priority="15" stopIfTrue="1" operator="equal">
      <formula>0</formula>
    </cfRule>
    <cfRule type="cellIs" dxfId="313" priority="16" stopIfTrue="1" operator="lessThan">
      <formula>($E$10 * 0.25)</formula>
    </cfRule>
  </conditionalFormatting>
  <conditionalFormatting sqref="E11:V11">
    <cfRule type="cellIs" dxfId="312" priority="17" stopIfTrue="1" operator="greaterThan">
      <formula>$E$11</formula>
    </cfRule>
    <cfRule type="cellIs" dxfId="311" priority="18" stopIfTrue="1" operator="equal">
      <formula>""</formula>
    </cfRule>
    <cfRule type="cellIs" dxfId="310" priority="19" stopIfTrue="1" operator="equal">
      <formula>0</formula>
    </cfRule>
    <cfRule type="cellIs" dxfId="309" priority="20" stopIfTrue="1" operator="lessThan">
      <formula>($E$11 * 0.25)</formula>
    </cfRule>
  </conditionalFormatting>
  <conditionalFormatting sqref="E12:V12">
    <cfRule type="cellIs" dxfId="308" priority="21" stopIfTrue="1" operator="greaterThan">
      <formula>$E$12</formula>
    </cfRule>
    <cfRule type="cellIs" dxfId="307" priority="22" stopIfTrue="1" operator="equal">
      <formula>""</formula>
    </cfRule>
    <cfRule type="cellIs" dxfId="306" priority="23" stopIfTrue="1" operator="equal">
      <formula>0</formula>
    </cfRule>
    <cfRule type="cellIs" dxfId="305" priority="24" stopIfTrue="1" operator="lessThan">
      <formula>($E$12 * 0.25)</formula>
    </cfRule>
  </conditionalFormatting>
  <conditionalFormatting sqref="E13:V13">
    <cfRule type="cellIs" dxfId="304" priority="25" stopIfTrue="1" operator="greaterThan">
      <formula>$E$13</formula>
    </cfRule>
    <cfRule type="cellIs" dxfId="303" priority="26" stopIfTrue="1" operator="equal">
      <formula>""</formula>
    </cfRule>
    <cfRule type="cellIs" dxfId="302" priority="27" stopIfTrue="1" operator="equal">
      <formula>0</formula>
    </cfRule>
    <cfRule type="cellIs" dxfId="301" priority="28" stopIfTrue="1" operator="lessThan">
      <formula>($E$13 * 0.25)</formula>
    </cfRule>
  </conditionalFormatting>
  <conditionalFormatting sqref="E14:V14">
    <cfRule type="cellIs" dxfId="300" priority="29" stopIfTrue="1" operator="greaterThan">
      <formula>$E$14</formula>
    </cfRule>
    <cfRule type="cellIs" dxfId="299" priority="30" stopIfTrue="1" operator="equal">
      <formula>""</formula>
    </cfRule>
    <cfRule type="cellIs" dxfId="298" priority="31" stopIfTrue="1" operator="equal">
      <formula>0</formula>
    </cfRule>
    <cfRule type="cellIs" dxfId="297" priority="32" stopIfTrue="1" operator="lessThan">
      <formula>($E$14 * 0.25)</formula>
    </cfRule>
  </conditionalFormatting>
  <conditionalFormatting sqref="E15:V15">
    <cfRule type="cellIs" dxfId="296" priority="33" stopIfTrue="1" operator="greaterThan">
      <formula>$E$15</formula>
    </cfRule>
    <cfRule type="cellIs" dxfId="295" priority="34" stopIfTrue="1" operator="equal">
      <formula>""</formula>
    </cfRule>
    <cfRule type="cellIs" dxfId="294" priority="35" stopIfTrue="1" operator="equal">
      <formula>0</formula>
    </cfRule>
    <cfRule type="cellIs" dxfId="293" priority="36" stopIfTrue="1" operator="lessThan">
      <formula>($E$15 * 0.25)</formula>
    </cfRule>
  </conditionalFormatting>
  <conditionalFormatting sqref="E16:V16">
    <cfRule type="cellIs" dxfId="292" priority="37" stopIfTrue="1" operator="greaterThan">
      <formula>$E$16</formula>
    </cfRule>
    <cfRule type="cellIs" dxfId="291" priority="38" stopIfTrue="1" operator="equal">
      <formula>""</formula>
    </cfRule>
    <cfRule type="cellIs" dxfId="290" priority="39" stopIfTrue="1" operator="equal">
      <formula>0</formula>
    </cfRule>
    <cfRule type="cellIs" dxfId="289" priority="40" stopIfTrue="1" operator="lessThan">
      <formula>($E$16 * 0.25)</formula>
    </cfRule>
  </conditionalFormatting>
  <conditionalFormatting sqref="E17:V17">
    <cfRule type="cellIs" dxfId="288" priority="41" stopIfTrue="1" operator="lessThan">
      <formula>$E$17</formula>
    </cfRule>
    <cfRule type="cellIs" dxfId="287" priority="42" stopIfTrue="1" operator="greaterThan">
      <formula>0</formula>
    </cfRule>
  </conditionalFormatting>
  <conditionalFormatting sqref="E18:V18">
    <cfRule type="cellIs" dxfId="286" priority="43" stopIfTrue="1" operator="lessThan">
      <formula>$E$18</formula>
    </cfRule>
    <cfRule type="cellIs" dxfId="285" priority="44" stopIfTrue="1" operator="greaterThan">
      <formula>0</formula>
    </cfRule>
  </conditionalFormatting>
  <conditionalFormatting sqref="C21:V21">
    <cfRule type="cellIs" dxfId="284" priority="45" stopIfTrue="1" operator="equal">
      <formula>$D$23</formula>
    </cfRule>
    <cfRule type="cellIs" dxfId="283" priority="46" stopIfTrue="1" operator="equal">
      <formula>$D$24</formula>
    </cfRule>
    <cfRule type="cellIs" dxfId="282" priority="47" stopIfTrue="1" operator="equal">
      <formula>$D$25</formula>
    </cfRule>
  </conditionalFormatting>
  <hyperlinks>
    <hyperlink ref="O3" r:id="rId1" xr:uid="{00000000-0004-0000-0000-000000000000}"/>
    <hyperlink ref="E3" r:id="rId2" display="Need Help using this ScoreCard?  Check out this training video." xr:uid="{00000000-0004-0000-0000-000001000000}"/>
    <hyperlink ref="D3" r:id="rId3" display="Need Help using this ScoreCard?  Check out this training video." xr:uid="{00000000-0004-0000-0000-000002000000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ABDF8-3BFD-4A7B-A506-974DFA115D82}">
  <dimension ref="A1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22" width="25.77734375" customWidth="1"/>
    <col min="23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41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</row>
    <row r="7" spans="1:69" x14ac:dyDescent="0.25">
      <c r="A7" s="19">
        <v>1044</v>
      </c>
      <c r="B7" s="19">
        <v>10344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1044</v>
      </c>
      <c r="B8" s="19">
        <v>10348</v>
      </c>
      <c r="C8" s="3" t="s">
        <v>23</v>
      </c>
      <c r="D8" s="3" t="s">
        <v>25</v>
      </c>
      <c r="E8" s="3">
        <v>250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1044</v>
      </c>
      <c r="B9" s="19">
        <v>10345</v>
      </c>
      <c r="C9" s="3" t="s">
        <v>23</v>
      </c>
      <c r="D9" s="3" t="s">
        <v>26</v>
      </c>
      <c r="E9" s="3">
        <v>250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1044</v>
      </c>
      <c r="B10" s="19">
        <v>10346</v>
      </c>
      <c r="C10" s="3" t="s">
        <v>23</v>
      </c>
      <c r="D10" s="3" t="s">
        <v>27</v>
      </c>
      <c r="E10" s="3">
        <v>150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1044</v>
      </c>
      <c r="B11" s="19">
        <v>10343</v>
      </c>
      <c r="C11" s="3" t="s">
        <v>23</v>
      </c>
      <c r="D11" s="3" t="s">
        <v>28</v>
      </c>
      <c r="E11" s="3">
        <v>250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1044</v>
      </c>
      <c r="B12" s="19">
        <v>10347</v>
      </c>
      <c r="C12" s="3" t="s">
        <v>23</v>
      </c>
      <c r="D12" s="3"/>
      <c r="E12" s="3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1044</v>
      </c>
      <c r="B13" s="19">
        <v>10342</v>
      </c>
      <c r="C13" s="3" t="s">
        <v>23</v>
      </c>
      <c r="D13" s="3"/>
      <c r="E13" s="3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1044</v>
      </c>
      <c r="B14" s="19">
        <v>10355</v>
      </c>
      <c r="C14" s="3" t="s">
        <v>23</v>
      </c>
      <c r="D14" s="3" t="s">
        <v>29</v>
      </c>
      <c r="E14" s="3"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1044</v>
      </c>
      <c r="B15" s="19">
        <v>10349</v>
      </c>
      <c r="C15" s="3" t="s">
        <v>23</v>
      </c>
      <c r="D15" s="3"/>
      <c r="E15" s="3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1044</v>
      </c>
      <c r="B16" s="19">
        <v>10350</v>
      </c>
      <c r="C16" s="3" t="s">
        <v>23</v>
      </c>
      <c r="D16" s="3"/>
      <c r="E16" s="3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1044</v>
      </c>
      <c r="B17" s="19">
        <v>10351</v>
      </c>
      <c r="C17" s="21" t="s">
        <v>30</v>
      </c>
      <c r="D17" s="21" t="s">
        <v>31</v>
      </c>
      <c r="E17" s="21">
        <v>-10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1044</v>
      </c>
      <c r="B18" s="19">
        <v>10352</v>
      </c>
      <c r="C18" s="21" t="s">
        <v>30</v>
      </c>
      <c r="D18" s="21" t="s">
        <v>32</v>
      </c>
      <c r="E18" s="21">
        <v>-10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C20" t="s">
        <v>33</v>
      </c>
      <c r="E20">
        <f>SUMIF($E$6:$E$18, "&gt;0")</f>
        <v>1000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C21" t="s">
        <v>34</v>
      </c>
      <c r="F21" s="23">
        <f>SUM($F$7:$F$18)</f>
        <v>0</v>
      </c>
      <c r="G21" s="23">
        <f>SUM($G$7:$G$18)</f>
        <v>0</v>
      </c>
      <c r="H21" s="23">
        <f>SUM($H$7:$H$18)</f>
        <v>0</v>
      </c>
      <c r="I21" s="23">
        <f>SUM($I$7:$I$18)</f>
        <v>0</v>
      </c>
      <c r="J21" s="23">
        <f>SUM($J$7:$J$18)</f>
        <v>0</v>
      </c>
      <c r="K21" s="23">
        <f>SUM($K$7:$K$18)</f>
        <v>0</v>
      </c>
      <c r="L21" s="23">
        <f>SUM($L$7:$L$18)</f>
        <v>0</v>
      </c>
      <c r="M21" s="23">
        <f>SUM($M$7:$M$18)</f>
        <v>0</v>
      </c>
      <c r="N21" s="23">
        <f>SUM($N$7:$N$18)</f>
        <v>0</v>
      </c>
      <c r="O21" s="23">
        <f>SUM($O$7:$O$18)</f>
        <v>0</v>
      </c>
      <c r="P21" s="23">
        <f>SUM($P$7:$P$18)</f>
        <v>0</v>
      </c>
      <c r="Q21" s="23">
        <f>SUM($Q$7:$Q$18)</f>
        <v>0</v>
      </c>
      <c r="R21" s="23">
        <f>SUM($R$7:$R$18)</f>
        <v>0</v>
      </c>
      <c r="S21" s="23">
        <f>SUM($S$7:$S$18)</f>
        <v>0</v>
      </c>
      <c r="T21" s="23">
        <f>SUM($T$7:$T$18)</f>
        <v>0</v>
      </c>
      <c r="U21" s="23">
        <f>SUM($U$7:$U$18)</f>
        <v>0</v>
      </c>
      <c r="V21" s="23">
        <f>SUM($V$7:$V$18)</f>
        <v>0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D22" s="24" t="s">
        <v>36</v>
      </c>
      <c r="E22" s="24" t="s">
        <v>37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E27" t="s">
        <v>40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V7">
    <cfRule type="cellIs" dxfId="93" priority="1" stopIfTrue="1" operator="greaterThan">
      <formula>$E$7</formula>
    </cfRule>
    <cfRule type="cellIs" dxfId="92" priority="2" stopIfTrue="1" operator="equal">
      <formula>""</formula>
    </cfRule>
    <cfRule type="cellIs" dxfId="91" priority="3" stopIfTrue="1" operator="equal">
      <formula>0</formula>
    </cfRule>
    <cfRule type="cellIs" dxfId="90" priority="4" stopIfTrue="1" operator="lessThan">
      <formula>($E$7 * 0.25)</formula>
    </cfRule>
  </conditionalFormatting>
  <conditionalFormatting sqref="E8:V8">
    <cfRule type="cellIs" dxfId="89" priority="5" stopIfTrue="1" operator="greaterThan">
      <formula>$E$8</formula>
    </cfRule>
    <cfRule type="cellIs" dxfId="88" priority="6" stopIfTrue="1" operator="equal">
      <formula>""</formula>
    </cfRule>
    <cfRule type="cellIs" dxfId="87" priority="7" stopIfTrue="1" operator="equal">
      <formula>0</formula>
    </cfRule>
    <cfRule type="cellIs" dxfId="86" priority="8" stopIfTrue="1" operator="lessThan">
      <formula>($E$8 * 0.25)</formula>
    </cfRule>
  </conditionalFormatting>
  <conditionalFormatting sqref="E9:V9">
    <cfRule type="cellIs" dxfId="85" priority="9" stopIfTrue="1" operator="greaterThan">
      <formula>$E$9</formula>
    </cfRule>
    <cfRule type="cellIs" dxfId="84" priority="10" stopIfTrue="1" operator="equal">
      <formula>""</formula>
    </cfRule>
    <cfRule type="cellIs" dxfId="83" priority="11" stopIfTrue="1" operator="equal">
      <formula>0</formula>
    </cfRule>
    <cfRule type="cellIs" dxfId="82" priority="12" stopIfTrue="1" operator="lessThan">
      <formula>($E$9 * 0.25)</formula>
    </cfRule>
  </conditionalFormatting>
  <conditionalFormatting sqref="E10:V10">
    <cfRule type="cellIs" dxfId="81" priority="13" stopIfTrue="1" operator="greaterThan">
      <formula>$E$10</formula>
    </cfRule>
    <cfRule type="cellIs" dxfId="80" priority="14" stopIfTrue="1" operator="equal">
      <formula>""</formula>
    </cfRule>
    <cfRule type="cellIs" dxfId="79" priority="15" stopIfTrue="1" operator="equal">
      <formula>0</formula>
    </cfRule>
    <cfRule type="cellIs" dxfId="78" priority="16" stopIfTrue="1" operator="lessThan">
      <formula>($E$10 * 0.25)</formula>
    </cfRule>
  </conditionalFormatting>
  <conditionalFormatting sqref="E11:V11">
    <cfRule type="cellIs" dxfId="77" priority="17" stopIfTrue="1" operator="greaterThan">
      <formula>$E$11</formula>
    </cfRule>
    <cfRule type="cellIs" dxfId="76" priority="18" stopIfTrue="1" operator="equal">
      <formula>""</formula>
    </cfRule>
    <cfRule type="cellIs" dxfId="75" priority="19" stopIfTrue="1" operator="equal">
      <formula>0</formula>
    </cfRule>
    <cfRule type="cellIs" dxfId="74" priority="20" stopIfTrue="1" operator="lessThan">
      <formula>($E$11 * 0.25)</formula>
    </cfRule>
  </conditionalFormatting>
  <conditionalFormatting sqref="E12:V12">
    <cfRule type="cellIs" dxfId="73" priority="21" stopIfTrue="1" operator="greaterThan">
      <formula>$E$12</formula>
    </cfRule>
    <cfRule type="cellIs" dxfId="72" priority="22" stopIfTrue="1" operator="equal">
      <formula>""</formula>
    </cfRule>
    <cfRule type="cellIs" dxfId="71" priority="23" stopIfTrue="1" operator="equal">
      <formula>0</formula>
    </cfRule>
    <cfRule type="cellIs" dxfId="70" priority="24" stopIfTrue="1" operator="lessThan">
      <formula>($E$12 * 0.25)</formula>
    </cfRule>
  </conditionalFormatting>
  <conditionalFormatting sqref="E13:V13">
    <cfRule type="cellIs" dxfId="69" priority="25" stopIfTrue="1" operator="greaterThan">
      <formula>$E$13</formula>
    </cfRule>
    <cfRule type="cellIs" dxfId="68" priority="26" stopIfTrue="1" operator="equal">
      <formula>""</formula>
    </cfRule>
    <cfRule type="cellIs" dxfId="67" priority="27" stopIfTrue="1" operator="equal">
      <formula>0</formula>
    </cfRule>
    <cfRule type="cellIs" dxfId="66" priority="28" stopIfTrue="1" operator="lessThan">
      <formula>($E$13 * 0.25)</formula>
    </cfRule>
  </conditionalFormatting>
  <conditionalFormatting sqref="E14:V14">
    <cfRule type="cellIs" dxfId="65" priority="29" stopIfTrue="1" operator="greaterThan">
      <formula>$E$14</formula>
    </cfRule>
    <cfRule type="cellIs" dxfId="64" priority="30" stopIfTrue="1" operator="equal">
      <formula>""</formula>
    </cfRule>
    <cfRule type="cellIs" dxfId="63" priority="31" stopIfTrue="1" operator="equal">
      <formula>0</formula>
    </cfRule>
    <cfRule type="cellIs" dxfId="62" priority="32" stopIfTrue="1" operator="lessThan">
      <formula>($E$14 * 0.25)</formula>
    </cfRule>
  </conditionalFormatting>
  <conditionalFormatting sqref="E15:V15">
    <cfRule type="cellIs" dxfId="61" priority="33" stopIfTrue="1" operator="greaterThan">
      <formula>$E$15</formula>
    </cfRule>
    <cfRule type="cellIs" dxfId="60" priority="34" stopIfTrue="1" operator="equal">
      <formula>""</formula>
    </cfRule>
    <cfRule type="cellIs" dxfId="59" priority="35" stopIfTrue="1" operator="equal">
      <formula>0</formula>
    </cfRule>
    <cfRule type="cellIs" dxfId="58" priority="36" stopIfTrue="1" operator="lessThan">
      <formula>($E$15 * 0.25)</formula>
    </cfRule>
  </conditionalFormatting>
  <conditionalFormatting sqref="E16:V16">
    <cfRule type="cellIs" dxfId="57" priority="37" stopIfTrue="1" operator="greaterThan">
      <formula>$E$16</formula>
    </cfRule>
    <cfRule type="cellIs" dxfId="56" priority="38" stopIfTrue="1" operator="equal">
      <formula>""</formula>
    </cfRule>
    <cfRule type="cellIs" dxfId="55" priority="39" stopIfTrue="1" operator="equal">
      <formula>0</formula>
    </cfRule>
    <cfRule type="cellIs" dxfId="54" priority="40" stopIfTrue="1" operator="lessThan">
      <formula>($E$16 * 0.25)</formula>
    </cfRule>
  </conditionalFormatting>
  <conditionalFormatting sqref="E17:V17">
    <cfRule type="cellIs" dxfId="53" priority="41" stopIfTrue="1" operator="lessThan">
      <formula>$E$17</formula>
    </cfRule>
    <cfRule type="cellIs" dxfId="52" priority="42" stopIfTrue="1" operator="greaterThan">
      <formula>0</formula>
    </cfRule>
  </conditionalFormatting>
  <conditionalFormatting sqref="E18:V18">
    <cfRule type="cellIs" dxfId="51" priority="43" stopIfTrue="1" operator="lessThan">
      <formula>$E$18</formula>
    </cfRule>
    <cfRule type="cellIs" dxfId="50" priority="44" stopIfTrue="1" operator="greaterThan">
      <formula>0</formula>
    </cfRule>
  </conditionalFormatting>
  <conditionalFormatting sqref="C21:V21">
    <cfRule type="cellIs" dxfId="49" priority="45" stopIfTrue="1" operator="equal">
      <formula>$D$23</formula>
    </cfRule>
    <cfRule type="cellIs" dxfId="48" priority="46" stopIfTrue="1" operator="equal">
      <formula>$D$24</formula>
    </cfRule>
    <cfRule type="cellIs" dxfId="47" priority="47" stopIfTrue="1" operator="equal">
      <formula>$D$25</formula>
    </cfRule>
  </conditionalFormatting>
  <hyperlinks>
    <hyperlink ref="O3" r:id="rId1" xr:uid="{3FA71AAD-6D06-4BA2-851E-0E1C976C9D40}"/>
    <hyperlink ref="E3" r:id="rId2" display="Need Help using this ScoreCard?  Check out this training video." xr:uid="{2A330DDC-5DE0-4C28-955F-0E14B44BC6A7}"/>
    <hyperlink ref="D3" r:id="rId3" display="Need Help using this ScoreCard?  Check out this training video." xr:uid="{4D053C58-51DC-4807-BA7E-462C61AD4206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DA53E-6F48-499B-B00F-3EF1994BBCA8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22" width="25.77734375" customWidth="1"/>
    <col min="23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41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</row>
    <row r="7" spans="1:69" x14ac:dyDescent="0.25">
      <c r="A7" s="19">
        <v>1044</v>
      </c>
      <c r="B7" s="19">
        <v>10344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1044</v>
      </c>
      <c r="B8" s="19">
        <v>10348</v>
      </c>
      <c r="C8" s="3" t="s">
        <v>23</v>
      </c>
      <c r="D8" s="3" t="s">
        <v>25</v>
      </c>
      <c r="E8" s="3">
        <v>250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1044</v>
      </c>
      <c r="B9" s="19">
        <v>10345</v>
      </c>
      <c r="C9" s="3" t="s">
        <v>23</v>
      </c>
      <c r="D9" s="3" t="s">
        <v>26</v>
      </c>
      <c r="E9" s="3">
        <v>250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1044</v>
      </c>
      <c r="B10" s="19">
        <v>10346</v>
      </c>
      <c r="C10" s="3" t="s">
        <v>23</v>
      </c>
      <c r="D10" s="3" t="s">
        <v>27</v>
      </c>
      <c r="E10" s="3">
        <v>150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1044</v>
      </c>
      <c r="B11" s="19">
        <v>10343</v>
      </c>
      <c r="C11" s="3" t="s">
        <v>23</v>
      </c>
      <c r="D11" s="3" t="s">
        <v>28</v>
      </c>
      <c r="E11" s="3">
        <v>250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1044</v>
      </c>
      <c r="B12" s="19">
        <v>10347</v>
      </c>
      <c r="C12" s="3" t="s">
        <v>23</v>
      </c>
      <c r="D12" s="3"/>
      <c r="E12" s="3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1044</v>
      </c>
      <c r="B13" s="19">
        <v>10342</v>
      </c>
      <c r="C13" s="3" t="s">
        <v>23</v>
      </c>
      <c r="D13" s="3"/>
      <c r="E13" s="3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1044</v>
      </c>
      <c r="B14" s="19">
        <v>10355</v>
      </c>
      <c r="C14" s="3" t="s">
        <v>23</v>
      </c>
      <c r="D14" s="3" t="s">
        <v>29</v>
      </c>
      <c r="E14" s="3"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1044</v>
      </c>
      <c r="B15" s="19">
        <v>10349</v>
      </c>
      <c r="C15" s="3" t="s">
        <v>23</v>
      </c>
      <c r="D15" s="3"/>
      <c r="E15" s="3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1044</v>
      </c>
      <c r="B16" s="19">
        <v>10350</v>
      </c>
      <c r="C16" s="3" t="s">
        <v>23</v>
      </c>
      <c r="D16" s="3"/>
      <c r="E16" s="3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1044</v>
      </c>
      <c r="B17" s="19">
        <v>10351</v>
      </c>
      <c r="C17" s="21" t="s">
        <v>30</v>
      </c>
      <c r="D17" s="21" t="s">
        <v>31</v>
      </c>
      <c r="E17" s="21">
        <v>-10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1044</v>
      </c>
      <c r="B18" s="19">
        <v>10352</v>
      </c>
      <c r="C18" s="21" t="s">
        <v>30</v>
      </c>
      <c r="D18" s="21" t="s">
        <v>32</v>
      </c>
      <c r="E18" s="21">
        <v>-10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C20" t="s">
        <v>33</v>
      </c>
      <c r="E20">
        <f>SUMIF($E$6:$E$18, "&gt;0")</f>
        <v>1000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C21" t="s">
        <v>34</v>
      </c>
      <c r="F21" s="23">
        <f>SUM($F$7:$F$18)</f>
        <v>0</v>
      </c>
      <c r="G21" s="23">
        <f>SUM($G$7:$G$18)</f>
        <v>0</v>
      </c>
      <c r="H21" s="23">
        <f>SUM($H$7:$H$18)</f>
        <v>0</v>
      </c>
      <c r="I21" s="23">
        <f>SUM($I$7:$I$18)</f>
        <v>0</v>
      </c>
      <c r="J21" s="23">
        <f>SUM($J$7:$J$18)</f>
        <v>0</v>
      </c>
      <c r="K21" s="23">
        <f>SUM($K$7:$K$18)</f>
        <v>0</v>
      </c>
      <c r="L21" s="23">
        <f>SUM($L$7:$L$18)</f>
        <v>0</v>
      </c>
      <c r="M21" s="23">
        <f>SUM($M$7:$M$18)</f>
        <v>0</v>
      </c>
      <c r="N21" s="23">
        <f>SUM($N$7:$N$18)</f>
        <v>0</v>
      </c>
      <c r="O21" s="23">
        <f>SUM($O$7:$O$18)</f>
        <v>0</v>
      </c>
      <c r="P21" s="23">
        <f>SUM($P$7:$P$18)</f>
        <v>0</v>
      </c>
      <c r="Q21" s="23">
        <f>SUM($Q$7:$Q$18)</f>
        <v>0</v>
      </c>
      <c r="R21" s="23">
        <f>SUM($R$7:$R$18)</f>
        <v>0</v>
      </c>
      <c r="S21" s="23">
        <f>SUM($S$7:$S$18)</f>
        <v>0</v>
      </c>
      <c r="T21" s="23">
        <f>SUM($T$7:$T$18)</f>
        <v>0</v>
      </c>
      <c r="U21" s="23">
        <f>SUM($U$7:$U$18)</f>
        <v>0</v>
      </c>
      <c r="V21" s="23">
        <f>SUM($V$7:$V$18)</f>
        <v>0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D22" s="24" t="s">
        <v>36</v>
      </c>
      <c r="E22" s="24" t="s">
        <v>37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E27" t="s">
        <v>40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V7">
    <cfRule type="cellIs" dxfId="140" priority="1" stopIfTrue="1" operator="greaterThan">
      <formula>$E$7</formula>
    </cfRule>
    <cfRule type="cellIs" dxfId="139" priority="2" stopIfTrue="1" operator="equal">
      <formula>""</formula>
    </cfRule>
    <cfRule type="cellIs" dxfId="138" priority="3" stopIfTrue="1" operator="equal">
      <formula>0</formula>
    </cfRule>
    <cfRule type="cellIs" dxfId="137" priority="4" stopIfTrue="1" operator="lessThan">
      <formula>($E$7 * 0.25)</formula>
    </cfRule>
  </conditionalFormatting>
  <conditionalFormatting sqref="E8:V8">
    <cfRule type="cellIs" dxfId="136" priority="5" stopIfTrue="1" operator="greaterThan">
      <formula>$E$8</formula>
    </cfRule>
    <cfRule type="cellIs" dxfId="135" priority="6" stopIfTrue="1" operator="equal">
      <formula>""</formula>
    </cfRule>
    <cfRule type="cellIs" dxfId="134" priority="7" stopIfTrue="1" operator="equal">
      <formula>0</formula>
    </cfRule>
    <cfRule type="cellIs" dxfId="133" priority="8" stopIfTrue="1" operator="lessThan">
      <formula>($E$8 * 0.25)</formula>
    </cfRule>
  </conditionalFormatting>
  <conditionalFormatting sqref="E9:V9">
    <cfRule type="cellIs" dxfId="132" priority="9" stopIfTrue="1" operator="greaterThan">
      <formula>$E$9</formula>
    </cfRule>
    <cfRule type="cellIs" dxfId="131" priority="10" stopIfTrue="1" operator="equal">
      <formula>""</formula>
    </cfRule>
    <cfRule type="cellIs" dxfId="130" priority="11" stopIfTrue="1" operator="equal">
      <formula>0</formula>
    </cfRule>
    <cfRule type="cellIs" dxfId="129" priority="12" stopIfTrue="1" operator="lessThan">
      <formula>($E$9 * 0.25)</formula>
    </cfRule>
  </conditionalFormatting>
  <conditionalFormatting sqref="E10:V10">
    <cfRule type="cellIs" dxfId="128" priority="13" stopIfTrue="1" operator="greaterThan">
      <formula>$E$10</formula>
    </cfRule>
    <cfRule type="cellIs" dxfId="127" priority="14" stopIfTrue="1" operator="equal">
      <formula>""</formula>
    </cfRule>
    <cfRule type="cellIs" dxfId="126" priority="15" stopIfTrue="1" operator="equal">
      <formula>0</formula>
    </cfRule>
    <cfRule type="cellIs" dxfId="125" priority="16" stopIfTrue="1" operator="lessThan">
      <formula>($E$10 * 0.25)</formula>
    </cfRule>
  </conditionalFormatting>
  <conditionalFormatting sqref="E11:V11">
    <cfRule type="cellIs" dxfId="124" priority="17" stopIfTrue="1" operator="greaterThan">
      <formula>$E$11</formula>
    </cfRule>
    <cfRule type="cellIs" dxfId="123" priority="18" stopIfTrue="1" operator="equal">
      <formula>""</formula>
    </cfRule>
    <cfRule type="cellIs" dxfId="122" priority="19" stopIfTrue="1" operator="equal">
      <formula>0</formula>
    </cfRule>
    <cfRule type="cellIs" dxfId="121" priority="20" stopIfTrue="1" operator="lessThan">
      <formula>($E$11 * 0.25)</formula>
    </cfRule>
  </conditionalFormatting>
  <conditionalFormatting sqref="E12:V12">
    <cfRule type="cellIs" dxfId="120" priority="21" stopIfTrue="1" operator="greaterThan">
      <formula>$E$12</formula>
    </cfRule>
    <cfRule type="cellIs" dxfId="119" priority="22" stopIfTrue="1" operator="equal">
      <formula>""</formula>
    </cfRule>
    <cfRule type="cellIs" dxfId="118" priority="23" stopIfTrue="1" operator="equal">
      <formula>0</formula>
    </cfRule>
    <cfRule type="cellIs" dxfId="117" priority="24" stopIfTrue="1" operator="lessThan">
      <formula>($E$12 * 0.25)</formula>
    </cfRule>
  </conditionalFormatting>
  <conditionalFormatting sqref="E13:V13">
    <cfRule type="cellIs" dxfId="116" priority="25" stopIfTrue="1" operator="greaterThan">
      <formula>$E$13</formula>
    </cfRule>
    <cfRule type="cellIs" dxfId="115" priority="26" stopIfTrue="1" operator="equal">
      <formula>""</formula>
    </cfRule>
    <cfRule type="cellIs" dxfId="114" priority="27" stopIfTrue="1" operator="equal">
      <formula>0</formula>
    </cfRule>
    <cfRule type="cellIs" dxfId="113" priority="28" stopIfTrue="1" operator="lessThan">
      <formula>($E$13 * 0.25)</formula>
    </cfRule>
  </conditionalFormatting>
  <conditionalFormatting sqref="E14:V14">
    <cfRule type="cellIs" dxfId="112" priority="29" stopIfTrue="1" operator="greaterThan">
      <formula>$E$14</formula>
    </cfRule>
    <cfRule type="cellIs" dxfId="111" priority="30" stopIfTrue="1" operator="equal">
      <formula>""</formula>
    </cfRule>
    <cfRule type="cellIs" dxfId="110" priority="31" stopIfTrue="1" operator="equal">
      <formula>0</formula>
    </cfRule>
    <cfRule type="cellIs" dxfId="109" priority="32" stopIfTrue="1" operator="lessThan">
      <formula>($E$14 * 0.25)</formula>
    </cfRule>
  </conditionalFormatting>
  <conditionalFormatting sqref="E15:V15">
    <cfRule type="cellIs" dxfId="108" priority="33" stopIfTrue="1" operator="greaterThan">
      <formula>$E$15</formula>
    </cfRule>
    <cfRule type="cellIs" dxfId="107" priority="34" stopIfTrue="1" operator="equal">
      <formula>""</formula>
    </cfRule>
    <cfRule type="cellIs" dxfId="106" priority="35" stopIfTrue="1" operator="equal">
      <formula>0</formula>
    </cfRule>
    <cfRule type="cellIs" dxfId="105" priority="36" stopIfTrue="1" operator="lessThan">
      <formula>($E$15 * 0.25)</formula>
    </cfRule>
  </conditionalFormatting>
  <conditionalFormatting sqref="E16:V16">
    <cfRule type="cellIs" dxfId="104" priority="37" stopIfTrue="1" operator="greaterThan">
      <formula>$E$16</formula>
    </cfRule>
    <cfRule type="cellIs" dxfId="103" priority="38" stopIfTrue="1" operator="equal">
      <formula>""</formula>
    </cfRule>
    <cfRule type="cellIs" dxfId="102" priority="39" stopIfTrue="1" operator="equal">
      <formula>0</formula>
    </cfRule>
    <cfRule type="cellIs" dxfId="101" priority="40" stopIfTrue="1" operator="lessThan">
      <formula>($E$16 * 0.25)</formula>
    </cfRule>
  </conditionalFormatting>
  <conditionalFormatting sqref="E17:V17">
    <cfRule type="cellIs" dxfId="100" priority="41" stopIfTrue="1" operator="lessThan">
      <formula>$E$17</formula>
    </cfRule>
    <cfRule type="cellIs" dxfId="99" priority="42" stopIfTrue="1" operator="greaterThan">
      <formula>0</formula>
    </cfRule>
  </conditionalFormatting>
  <conditionalFormatting sqref="E18:V18">
    <cfRule type="cellIs" dxfId="98" priority="43" stopIfTrue="1" operator="lessThan">
      <formula>$E$18</formula>
    </cfRule>
    <cfRule type="cellIs" dxfId="97" priority="44" stopIfTrue="1" operator="greaterThan">
      <formula>0</formula>
    </cfRule>
  </conditionalFormatting>
  <conditionalFormatting sqref="C21:V21">
    <cfRule type="cellIs" dxfId="96" priority="45" stopIfTrue="1" operator="equal">
      <formula>$D$23</formula>
    </cfRule>
    <cfRule type="cellIs" dxfId="95" priority="46" stopIfTrue="1" operator="equal">
      <formula>$D$24</formula>
    </cfRule>
    <cfRule type="cellIs" dxfId="94" priority="47" stopIfTrue="1" operator="equal">
      <formula>$D$25</formula>
    </cfRule>
  </conditionalFormatting>
  <hyperlinks>
    <hyperlink ref="O3" r:id="rId1" xr:uid="{EAA6DDEF-0D94-4689-8831-5198AEDD4308}"/>
    <hyperlink ref="E3" r:id="rId2" display="Need Help using this ScoreCard?  Check out this training video." xr:uid="{2D2C6064-78FE-4E74-9590-F6DCB72B2565}"/>
    <hyperlink ref="D3" r:id="rId3" display="Need Help using this ScoreCard?  Check out this training video." xr:uid="{9A7B41AE-98AE-4FAB-91DB-FCE0EF657198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9752D-198B-49A6-9584-E240EDFB4B10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22" width="25.77734375" customWidth="1"/>
    <col min="23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41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</row>
    <row r="7" spans="1:69" x14ac:dyDescent="0.25">
      <c r="A7" s="19">
        <v>1044</v>
      </c>
      <c r="B7" s="19">
        <v>10344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1044</v>
      </c>
      <c r="B8" s="19">
        <v>10348</v>
      </c>
      <c r="C8" s="3" t="s">
        <v>23</v>
      </c>
      <c r="D8" s="3" t="s">
        <v>25</v>
      </c>
      <c r="E8" s="3">
        <v>250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1044</v>
      </c>
      <c r="B9" s="19">
        <v>10345</v>
      </c>
      <c r="C9" s="3" t="s">
        <v>23</v>
      </c>
      <c r="D9" s="3" t="s">
        <v>26</v>
      </c>
      <c r="E9" s="3">
        <v>250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1044</v>
      </c>
      <c r="B10" s="19">
        <v>10346</v>
      </c>
      <c r="C10" s="3" t="s">
        <v>23</v>
      </c>
      <c r="D10" s="3" t="s">
        <v>27</v>
      </c>
      <c r="E10" s="3">
        <v>150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1044</v>
      </c>
      <c r="B11" s="19">
        <v>10343</v>
      </c>
      <c r="C11" s="3" t="s">
        <v>23</v>
      </c>
      <c r="D11" s="3" t="s">
        <v>28</v>
      </c>
      <c r="E11" s="3">
        <v>250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1044</v>
      </c>
      <c r="B12" s="19">
        <v>10347</v>
      </c>
      <c r="C12" s="3" t="s">
        <v>23</v>
      </c>
      <c r="D12" s="3"/>
      <c r="E12" s="3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1044</v>
      </c>
      <c r="B13" s="19">
        <v>10342</v>
      </c>
      <c r="C13" s="3" t="s">
        <v>23</v>
      </c>
      <c r="D13" s="3"/>
      <c r="E13" s="3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1044</v>
      </c>
      <c r="B14" s="19">
        <v>10355</v>
      </c>
      <c r="C14" s="3" t="s">
        <v>23</v>
      </c>
      <c r="D14" s="3" t="s">
        <v>29</v>
      </c>
      <c r="E14" s="3"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1044</v>
      </c>
      <c r="B15" s="19">
        <v>10349</v>
      </c>
      <c r="C15" s="3" t="s">
        <v>23</v>
      </c>
      <c r="D15" s="3"/>
      <c r="E15" s="3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1044</v>
      </c>
      <c r="B16" s="19">
        <v>10350</v>
      </c>
      <c r="C16" s="3" t="s">
        <v>23</v>
      </c>
      <c r="D16" s="3"/>
      <c r="E16" s="3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1044</v>
      </c>
      <c r="B17" s="19">
        <v>10351</v>
      </c>
      <c r="C17" s="21" t="s">
        <v>30</v>
      </c>
      <c r="D17" s="21" t="s">
        <v>31</v>
      </c>
      <c r="E17" s="21">
        <v>-10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1044</v>
      </c>
      <c r="B18" s="19">
        <v>10352</v>
      </c>
      <c r="C18" s="21" t="s">
        <v>30</v>
      </c>
      <c r="D18" s="21" t="s">
        <v>32</v>
      </c>
      <c r="E18" s="21">
        <v>-10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C20" t="s">
        <v>33</v>
      </c>
      <c r="E20">
        <f>SUMIF($E$6:$E$18, "&gt;0")</f>
        <v>1000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C21" t="s">
        <v>34</v>
      </c>
      <c r="F21" s="23">
        <f>SUM($F$7:$F$18)</f>
        <v>0</v>
      </c>
      <c r="G21" s="23">
        <f>SUM($G$7:$G$18)</f>
        <v>0</v>
      </c>
      <c r="H21" s="23">
        <f>SUM($H$7:$H$18)</f>
        <v>0</v>
      </c>
      <c r="I21" s="23">
        <f>SUM($I$7:$I$18)</f>
        <v>0</v>
      </c>
      <c r="J21" s="23">
        <f>SUM($J$7:$J$18)</f>
        <v>0</v>
      </c>
      <c r="K21" s="23">
        <f>SUM($K$7:$K$18)</f>
        <v>0</v>
      </c>
      <c r="L21" s="23">
        <f>SUM($L$7:$L$18)</f>
        <v>0</v>
      </c>
      <c r="M21" s="23">
        <f>SUM($M$7:$M$18)</f>
        <v>0</v>
      </c>
      <c r="N21" s="23">
        <f>SUM($N$7:$N$18)</f>
        <v>0</v>
      </c>
      <c r="O21" s="23">
        <f>SUM($O$7:$O$18)</f>
        <v>0</v>
      </c>
      <c r="P21" s="23">
        <f>SUM($P$7:$P$18)</f>
        <v>0</v>
      </c>
      <c r="Q21" s="23">
        <f>SUM($Q$7:$Q$18)</f>
        <v>0</v>
      </c>
      <c r="R21" s="23">
        <f>SUM($R$7:$R$18)</f>
        <v>0</v>
      </c>
      <c r="S21" s="23">
        <f>SUM($S$7:$S$18)</f>
        <v>0</v>
      </c>
      <c r="T21" s="23">
        <f>SUM($T$7:$T$18)</f>
        <v>0</v>
      </c>
      <c r="U21" s="23">
        <f>SUM($U$7:$U$18)</f>
        <v>0</v>
      </c>
      <c r="V21" s="23">
        <f>SUM($V$7:$V$18)</f>
        <v>0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D22" s="24" t="s">
        <v>36</v>
      </c>
      <c r="E22" s="24" t="s">
        <v>37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E27" t="s">
        <v>40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V7">
    <cfRule type="cellIs" dxfId="187" priority="1" stopIfTrue="1" operator="greaterThan">
      <formula>$E$7</formula>
    </cfRule>
    <cfRule type="cellIs" dxfId="186" priority="2" stopIfTrue="1" operator="equal">
      <formula>""</formula>
    </cfRule>
    <cfRule type="cellIs" dxfId="185" priority="3" stopIfTrue="1" operator="equal">
      <formula>0</formula>
    </cfRule>
    <cfRule type="cellIs" dxfId="184" priority="4" stopIfTrue="1" operator="lessThan">
      <formula>($E$7 * 0.25)</formula>
    </cfRule>
  </conditionalFormatting>
  <conditionalFormatting sqref="E8:V8">
    <cfRule type="cellIs" dxfId="183" priority="5" stopIfTrue="1" operator="greaterThan">
      <formula>$E$8</formula>
    </cfRule>
    <cfRule type="cellIs" dxfId="182" priority="6" stopIfTrue="1" operator="equal">
      <formula>""</formula>
    </cfRule>
    <cfRule type="cellIs" dxfId="181" priority="7" stopIfTrue="1" operator="equal">
      <formula>0</formula>
    </cfRule>
    <cfRule type="cellIs" dxfId="180" priority="8" stopIfTrue="1" operator="lessThan">
      <formula>($E$8 * 0.25)</formula>
    </cfRule>
  </conditionalFormatting>
  <conditionalFormatting sqref="E9:V9">
    <cfRule type="cellIs" dxfId="179" priority="9" stopIfTrue="1" operator="greaterThan">
      <formula>$E$9</formula>
    </cfRule>
    <cfRule type="cellIs" dxfId="178" priority="10" stopIfTrue="1" operator="equal">
      <formula>""</formula>
    </cfRule>
    <cfRule type="cellIs" dxfId="177" priority="11" stopIfTrue="1" operator="equal">
      <formula>0</formula>
    </cfRule>
    <cfRule type="cellIs" dxfId="176" priority="12" stopIfTrue="1" operator="lessThan">
      <formula>($E$9 * 0.25)</formula>
    </cfRule>
  </conditionalFormatting>
  <conditionalFormatting sqref="E10:V10">
    <cfRule type="cellIs" dxfId="175" priority="13" stopIfTrue="1" operator="greaterThan">
      <formula>$E$10</formula>
    </cfRule>
    <cfRule type="cellIs" dxfId="174" priority="14" stopIfTrue="1" operator="equal">
      <formula>""</formula>
    </cfRule>
    <cfRule type="cellIs" dxfId="173" priority="15" stopIfTrue="1" operator="equal">
      <formula>0</formula>
    </cfRule>
    <cfRule type="cellIs" dxfId="172" priority="16" stopIfTrue="1" operator="lessThan">
      <formula>($E$10 * 0.25)</formula>
    </cfRule>
  </conditionalFormatting>
  <conditionalFormatting sqref="E11:V11">
    <cfRule type="cellIs" dxfId="171" priority="17" stopIfTrue="1" operator="greaterThan">
      <formula>$E$11</formula>
    </cfRule>
    <cfRule type="cellIs" dxfId="170" priority="18" stopIfTrue="1" operator="equal">
      <formula>""</formula>
    </cfRule>
    <cfRule type="cellIs" dxfId="169" priority="19" stopIfTrue="1" operator="equal">
      <formula>0</formula>
    </cfRule>
    <cfRule type="cellIs" dxfId="168" priority="20" stopIfTrue="1" operator="lessThan">
      <formula>($E$11 * 0.25)</formula>
    </cfRule>
  </conditionalFormatting>
  <conditionalFormatting sqref="E12:V12">
    <cfRule type="cellIs" dxfId="167" priority="21" stopIfTrue="1" operator="greaterThan">
      <formula>$E$12</formula>
    </cfRule>
    <cfRule type="cellIs" dxfId="166" priority="22" stopIfTrue="1" operator="equal">
      <formula>""</formula>
    </cfRule>
    <cfRule type="cellIs" dxfId="165" priority="23" stopIfTrue="1" operator="equal">
      <formula>0</formula>
    </cfRule>
    <cfRule type="cellIs" dxfId="164" priority="24" stopIfTrue="1" operator="lessThan">
      <formula>($E$12 * 0.25)</formula>
    </cfRule>
  </conditionalFormatting>
  <conditionalFormatting sqref="E13:V13">
    <cfRule type="cellIs" dxfId="163" priority="25" stopIfTrue="1" operator="greaterThan">
      <formula>$E$13</formula>
    </cfRule>
    <cfRule type="cellIs" dxfId="162" priority="26" stopIfTrue="1" operator="equal">
      <formula>""</formula>
    </cfRule>
    <cfRule type="cellIs" dxfId="161" priority="27" stopIfTrue="1" operator="equal">
      <formula>0</formula>
    </cfRule>
    <cfRule type="cellIs" dxfId="160" priority="28" stopIfTrue="1" operator="lessThan">
      <formula>($E$13 * 0.25)</formula>
    </cfRule>
  </conditionalFormatting>
  <conditionalFormatting sqref="E14:V14">
    <cfRule type="cellIs" dxfId="159" priority="29" stopIfTrue="1" operator="greaterThan">
      <formula>$E$14</formula>
    </cfRule>
    <cfRule type="cellIs" dxfId="158" priority="30" stopIfTrue="1" operator="equal">
      <formula>""</formula>
    </cfRule>
    <cfRule type="cellIs" dxfId="157" priority="31" stopIfTrue="1" operator="equal">
      <formula>0</formula>
    </cfRule>
    <cfRule type="cellIs" dxfId="156" priority="32" stopIfTrue="1" operator="lessThan">
      <formula>($E$14 * 0.25)</formula>
    </cfRule>
  </conditionalFormatting>
  <conditionalFormatting sqref="E15:V15">
    <cfRule type="cellIs" dxfId="155" priority="33" stopIfTrue="1" operator="greaterThan">
      <formula>$E$15</formula>
    </cfRule>
    <cfRule type="cellIs" dxfId="154" priority="34" stopIfTrue="1" operator="equal">
      <formula>""</formula>
    </cfRule>
    <cfRule type="cellIs" dxfId="153" priority="35" stopIfTrue="1" operator="equal">
      <formula>0</formula>
    </cfRule>
    <cfRule type="cellIs" dxfId="152" priority="36" stopIfTrue="1" operator="lessThan">
      <formula>($E$15 * 0.25)</formula>
    </cfRule>
  </conditionalFormatting>
  <conditionalFormatting sqref="E16:V16">
    <cfRule type="cellIs" dxfId="151" priority="37" stopIfTrue="1" operator="greaterThan">
      <formula>$E$16</formula>
    </cfRule>
    <cfRule type="cellIs" dxfId="150" priority="38" stopIfTrue="1" operator="equal">
      <formula>""</formula>
    </cfRule>
    <cfRule type="cellIs" dxfId="149" priority="39" stopIfTrue="1" operator="equal">
      <formula>0</formula>
    </cfRule>
    <cfRule type="cellIs" dxfId="148" priority="40" stopIfTrue="1" operator="lessThan">
      <formula>($E$16 * 0.25)</formula>
    </cfRule>
  </conditionalFormatting>
  <conditionalFormatting sqref="E17:V17">
    <cfRule type="cellIs" dxfId="147" priority="41" stopIfTrue="1" operator="lessThan">
      <formula>$E$17</formula>
    </cfRule>
    <cfRule type="cellIs" dxfId="146" priority="42" stopIfTrue="1" operator="greaterThan">
      <formula>0</formula>
    </cfRule>
  </conditionalFormatting>
  <conditionalFormatting sqref="E18:V18">
    <cfRule type="cellIs" dxfId="145" priority="43" stopIfTrue="1" operator="lessThan">
      <formula>$E$18</formula>
    </cfRule>
    <cfRule type="cellIs" dxfId="144" priority="44" stopIfTrue="1" operator="greaterThan">
      <formula>0</formula>
    </cfRule>
  </conditionalFormatting>
  <conditionalFormatting sqref="C21:V21">
    <cfRule type="cellIs" dxfId="143" priority="45" stopIfTrue="1" operator="equal">
      <formula>$D$23</formula>
    </cfRule>
    <cfRule type="cellIs" dxfId="142" priority="46" stopIfTrue="1" operator="equal">
      <formula>$D$24</formula>
    </cfRule>
    <cfRule type="cellIs" dxfId="141" priority="47" stopIfTrue="1" operator="equal">
      <formula>$D$25</formula>
    </cfRule>
  </conditionalFormatting>
  <hyperlinks>
    <hyperlink ref="O3" r:id="rId1" xr:uid="{084E6587-017C-4929-822B-11275AA5A3AB}"/>
    <hyperlink ref="E3" r:id="rId2" display="Need Help using this ScoreCard?  Check out this training video." xr:uid="{F736746B-5EA4-4150-9B5C-0710CB952FD7}"/>
    <hyperlink ref="D3" r:id="rId3" display="Need Help using this ScoreCard?  Check out this training video." xr:uid="{0F525FD3-7338-439F-9D65-1271CE5FA944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F60FA-5FCC-4FBA-83BF-0BECE87342BE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22" width="25.77734375" customWidth="1"/>
    <col min="23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41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</row>
    <row r="7" spans="1:69" x14ac:dyDescent="0.25">
      <c r="A7" s="19">
        <v>1044</v>
      </c>
      <c r="B7" s="19">
        <v>10344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1044</v>
      </c>
      <c r="B8" s="19">
        <v>10348</v>
      </c>
      <c r="C8" s="3" t="s">
        <v>23</v>
      </c>
      <c r="D8" s="3" t="s">
        <v>25</v>
      </c>
      <c r="E8" s="3">
        <v>250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1044</v>
      </c>
      <c r="B9" s="19">
        <v>10345</v>
      </c>
      <c r="C9" s="3" t="s">
        <v>23</v>
      </c>
      <c r="D9" s="3" t="s">
        <v>26</v>
      </c>
      <c r="E9" s="3">
        <v>250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1044</v>
      </c>
      <c r="B10" s="19">
        <v>10346</v>
      </c>
      <c r="C10" s="3" t="s">
        <v>23</v>
      </c>
      <c r="D10" s="3" t="s">
        <v>27</v>
      </c>
      <c r="E10" s="3">
        <v>150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1044</v>
      </c>
      <c r="B11" s="19">
        <v>10343</v>
      </c>
      <c r="C11" s="3" t="s">
        <v>23</v>
      </c>
      <c r="D11" s="3" t="s">
        <v>28</v>
      </c>
      <c r="E11" s="3">
        <v>250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1044</v>
      </c>
      <c r="B12" s="19">
        <v>10347</v>
      </c>
      <c r="C12" s="3" t="s">
        <v>23</v>
      </c>
      <c r="D12" s="3"/>
      <c r="E12" s="3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1044</v>
      </c>
      <c r="B13" s="19">
        <v>10342</v>
      </c>
      <c r="C13" s="3" t="s">
        <v>23</v>
      </c>
      <c r="D13" s="3"/>
      <c r="E13" s="3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1044</v>
      </c>
      <c r="B14" s="19">
        <v>10355</v>
      </c>
      <c r="C14" s="3" t="s">
        <v>23</v>
      </c>
      <c r="D14" s="3" t="s">
        <v>29</v>
      </c>
      <c r="E14" s="3"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1044</v>
      </c>
      <c r="B15" s="19">
        <v>10349</v>
      </c>
      <c r="C15" s="3" t="s">
        <v>23</v>
      </c>
      <c r="D15" s="3"/>
      <c r="E15" s="3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1044</v>
      </c>
      <c r="B16" s="19">
        <v>10350</v>
      </c>
      <c r="C16" s="3" t="s">
        <v>23</v>
      </c>
      <c r="D16" s="3"/>
      <c r="E16" s="3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1044</v>
      </c>
      <c r="B17" s="19">
        <v>10351</v>
      </c>
      <c r="C17" s="21" t="s">
        <v>30</v>
      </c>
      <c r="D17" s="21" t="s">
        <v>31</v>
      </c>
      <c r="E17" s="21">
        <v>-10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1044</v>
      </c>
      <c r="B18" s="19">
        <v>10352</v>
      </c>
      <c r="C18" s="21" t="s">
        <v>30</v>
      </c>
      <c r="D18" s="21" t="s">
        <v>32</v>
      </c>
      <c r="E18" s="21">
        <v>-10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C20" t="s">
        <v>33</v>
      </c>
      <c r="E20">
        <f>SUMIF($E$6:$E$18, "&gt;0")</f>
        <v>1000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C21" t="s">
        <v>34</v>
      </c>
      <c r="F21" s="23">
        <f>SUM($F$7:$F$18)</f>
        <v>0</v>
      </c>
      <c r="G21" s="23">
        <f>SUM($G$7:$G$18)</f>
        <v>0</v>
      </c>
      <c r="H21" s="23">
        <f>SUM($H$7:$H$18)</f>
        <v>0</v>
      </c>
      <c r="I21" s="23">
        <f>SUM($I$7:$I$18)</f>
        <v>0</v>
      </c>
      <c r="J21" s="23">
        <f>SUM($J$7:$J$18)</f>
        <v>0</v>
      </c>
      <c r="K21" s="23">
        <f>SUM($K$7:$K$18)</f>
        <v>0</v>
      </c>
      <c r="L21" s="23">
        <f>SUM($L$7:$L$18)</f>
        <v>0</v>
      </c>
      <c r="M21" s="23">
        <f>SUM($M$7:$M$18)</f>
        <v>0</v>
      </c>
      <c r="N21" s="23">
        <f>SUM($N$7:$N$18)</f>
        <v>0</v>
      </c>
      <c r="O21" s="23">
        <f>SUM($O$7:$O$18)</f>
        <v>0</v>
      </c>
      <c r="P21" s="23">
        <f>SUM($P$7:$P$18)</f>
        <v>0</v>
      </c>
      <c r="Q21" s="23">
        <f>SUM($Q$7:$Q$18)</f>
        <v>0</v>
      </c>
      <c r="R21" s="23">
        <f>SUM($R$7:$R$18)</f>
        <v>0</v>
      </c>
      <c r="S21" s="23">
        <f>SUM($S$7:$S$18)</f>
        <v>0</v>
      </c>
      <c r="T21" s="23">
        <f>SUM($T$7:$T$18)</f>
        <v>0</v>
      </c>
      <c r="U21" s="23">
        <f>SUM($U$7:$U$18)</f>
        <v>0</v>
      </c>
      <c r="V21" s="23">
        <f>SUM($V$7:$V$18)</f>
        <v>0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D22" s="24" t="s">
        <v>36</v>
      </c>
      <c r="E22" s="24" t="s">
        <v>37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E27" t="s">
        <v>40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V7">
    <cfRule type="cellIs" dxfId="234" priority="1" stopIfTrue="1" operator="greaterThan">
      <formula>$E$7</formula>
    </cfRule>
    <cfRule type="cellIs" dxfId="233" priority="2" stopIfTrue="1" operator="equal">
      <formula>""</formula>
    </cfRule>
    <cfRule type="cellIs" dxfId="232" priority="3" stopIfTrue="1" operator="equal">
      <formula>0</formula>
    </cfRule>
    <cfRule type="cellIs" dxfId="231" priority="4" stopIfTrue="1" operator="lessThan">
      <formula>($E$7 * 0.25)</formula>
    </cfRule>
  </conditionalFormatting>
  <conditionalFormatting sqref="E8:V8">
    <cfRule type="cellIs" dxfId="230" priority="5" stopIfTrue="1" operator="greaterThan">
      <formula>$E$8</formula>
    </cfRule>
    <cfRule type="cellIs" dxfId="229" priority="6" stopIfTrue="1" operator="equal">
      <formula>""</formula>
    </cfRule>
    <cfRule type="cellIs" dxfId="228" priority="7" stopIfTrue="1" operator="equal">
      <formula>0</formula>
    </cfRule>
    <cfRule type="cellIs" dxfId="227" priority="8" stopIfTrue="1" operator="lessThan">
      <formula>($E$8 * 0.25)</formula>
    </cfRule>
  </conditionalFormatting>
  <conditionalFormatting sqref="E9:V9">
    <cfRule type="cellIs" dxfId="226" priority="9" stopIfTrue="1" operator="greaterThan">
      <formula>$E$9</formula>
    </cfRule>
    <cfRule type="cellIs" dxfId="225" priority="10" stopIfTrue="1" operator="equal">
      <formula>""</formula>
    </cfRule>
    <cfRule type="cellIs" dxfId="224" priority="11" stopIfTrue="1" operator="equal">
      <formula>0</formula>
    </cfRule>
    <cfRule type="cellIs" dxfId="223" priority="12" stopIfTrue="1" operator="lessThan">
      <formula>($E$9 * 0.25)</formula>
    </cfRule>
  </conditionalFormatting>
  <conditionalFormatting sqref="E10:V10">
    <cfRule type="cellIs" dxfId="222" priority="13" stopIfTrue="1" operator="greaterThan">
      <formula>$E$10</formula>
    </cfRule>
    <cfRule type="cellIs" dxfId="221" priority="14" stopIfTrue="1" operator="equal">
      <formula>""</formula>
    </cfRule>
    <cfRule type="cellIs" dxfId="220" priority="15" stopIfTrue="1" operator="equal">
      <formula>0</formula>
    </cfRule>
    <cfRule type="cellIs" dxfId="219" priority="16" stopIfTrue="1" operator="lessThan">
      <formula>($E$10 * 0.25)</formula>
    </cfRule>
  </conditionalFormatting>
  <conditionalFormatting sqref="E11:V11">
    <cfRule type="cellIs" dxfId="218" priority="17" stopIfTrue="1" operator="greaterThan">
      <formula>$E$11</formula>
    </cfRule>
    <cfRule type="cellIs" dxfId="217" priority="18" stopIfTrue="1" operator="equal">
      <formula>""</formula>
    </cfRule>
    <cfRule type="cellIs" dxfId="216" priority="19" stopIfTrue="1" operator="equal">
      <formula>0</formula>
    </cfRule>
    <cfRule type="cellIs" dxfId="215" priority="20" stopIfTrue="1" operator="lessThan">
      <formula>($E$11 * 0.25)</formula>
    </cfRule>
  </conditionalFormatting>
  <conditionalFormatting sqref="E12:V12">
    <cfRule type="cellIs" dxfId="214" priority="21" stopIfTrue="1" operator="greaterThan">
      <formula>$E$12</formula>
    </cfRule>
    <cfRule type="cellIs" dxfId="213" priority="22" stopIfTrue="1" operator="equal">
      <formula>""</formula>
    </cfRule>
    <cfRule type="cellIs" dxfId="212" priority="23" stopIfTrue="1" operator="equal">
      <formula>0</formula>
    </cfRule>
    <cfRule type="cellIs" dxfId="211" priority="24" stopIfTrue="1" operator="lessThan">
      <formula>($E$12 * 0.25)</formula>
    </cfRule>
  </conditionalFormatting>
  <conditionalFormatting sqref="E13:V13">
    <cfRule type="cellIs" dxfId="210" priority="25" stopIfTrue="1" operator="greaterThan">
      <formula>$E$13</formula>
    </cfRule>
    <cfRule type="cellIs" dxfId="209" priority="26" stopIfTrue="1" operator="equal">
      <formula>""</formula>
    </cfRule>
    <cfRule type="cellIs" dxfId="208" priority="27" stopIfTrue="1" operator="equal">
      <formula>0</formula>
    </cfRule>
    <cfRule type="cellIs" dxfId="207" priority="28" stopIfTrue="1" operator="lessThan">
      <formula>($E$13 * 0.25)</formula>
    </cfRule>
  </conditionalFormatting>
  <conditionalFormatting sqref="E14:V14">
    <cfRule type="cellIs" dxfId="206" priority="29" stopIfTrue="1" operator="greaterThan">
      <formula>$E$14</formula>
    </cfRule>
    <cfRule type="cellIs" dxfId="205" priority="30" stopIfTrue="1" operator="equal">
      <formula>""</formula>
    </cfRule>
    <cfRule type="cellIs" dxfId="204" priority="31" stopIfTrue="1" operator="equal">
      <formula>0</formula>
    </cfRule>
    <cfRule type="cellIs" dxfId="203" priority="32" stopIfTrue="1" operator="lessThan">
      <formula>($E$14 * 0.25)</formula>
    </cfRule>
  </conditionalFormatting>
  <conditionalFormatting sqref="E15:V15">
    <cfRule type="cellIs" dxfId="202" priority="33" stopIfTrue="1" operator="greaterThan">
      <formula>$E$15</formula>
    </cfRule>
    <cfRule type="cellIs" dxfId="201" priority="34" stopIfTrue="1" operator="equal">
      <formula>""</formula>
    </cfRule>
    <cfRule type="cellIs" dxfId="200" priority="35" stopIfTrue="1" operator="equal">
      <formula>0</formula>
    </cfRule>
    <cfRule type="cellIs" dxfId="199" priority="36" stopIfTrue="1" operator="lessThan">
      <formula>($E$15 * 0.25)</formula>
    </cfRule>
  </conditionalFormatting>
  <conditionalFormatting sqref="E16:V16">
    <cfRule type="cellIs" dxfId="198" priority="37" stopIfTrue="1" operator="greaterThan">
      <formula>$E$16</formula>
    </cfRule>
    <cfRule type="cellIs" dxfId="197" priority="38" stopIfTrue="1" operator="equal">
      <formula>""</formula>
    </cfRule>
    <cfRule type="cellIs" dxfId="196" priority="39" stopIfTrue="1" operator="equal">
      <formula>0</formula>
    </cfRule>
    <cfRule type="cellIs" dxfId="195" priority="40" stopIfTrue="1" operator="lessThan">
      <formula>($E$16 * 0.25)</formula>
    </cfRule>
  </conditionalFormatting>
  <conditionalFormatting sqref="E17:V17">
    <cfRule type="cellIs" dxfId="194" priority="41" stopIfTrue="1" operator="lessThan">
      <formula>$E$17</formula>
    </cfRule>
    <cfRule type="cellIs" dxfId="193" priority="42" stopIfTrue="1" operator="greaterThan">
      <formula>0</formula>
    </cfRule>
  </conditionalFormatting>
  <conditionalFormatting sqref="E18:V18">
    <cfRule type="cellIs" dxfId="192" priority="43" stopIfTrue="1" operator="lessThan">
      <formula>$E$18</formula>
    </cfRule>
    <cfRule type="cellIs" dxfId="191" priority="44" stopIfTrue="1" operator="greaterThan">
      <formula>0</formula>
    </cfRule>
  </conditionalFormatting>
  <conditionalFormatting sqref="C21:V21">
    <cfRule type="cellIs" dxfId="190" priority="45" stopIfTrue="1" operator="equal">
      <formula>$D$23</formula>
    </cfRule>
    <cfRule type="cellIs" dxfId="189" priority="46" stopIfTrue="1" operator="equal">
      <formula>$D$24</formula>
    </cfRule>
    <cfRule type="cellIs" dxfId="188" priority="47" stopIfTrue="1" operator="equal">
      <formula>$D$25</formula>
    </cfRule>
  </conditionalFormatting>
  <hyperlinks>
    <hyperlink ref="O3" r:id="rId1" xr:uid="{95CAA7D4-4F7A-435B-862B-1E5FC6D33340}"/>
    <hyperlink ref="E3" r:id="rId2" display="Need Help using this ScoreCard?  Check out this training video." xr:uid="{3690BE28-C251-4893-87A4-9B7DD6022081}"/>
    <hyperlink ref="D3" r:id="rId3" display="Need Help using this ScoreCard?  Check out this training video." xr:uid="{39975D29-F8B8-419D-A07E-D418BA7FE8E9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34350-7CC8-40F9-B1B2-ED94A8EA581C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22" width="25.77734375" customWidth="1"/>
    <col min="23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41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</row>
    <row r="7" spans="1:69" x14ac:dyDescent="0.25">
      <c r="A7" s="19">
        <v>1044</v>
      </c>
      <c r="B7" s="19">
        <v>10344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1044</v>
      </c>
      <c r="B8" s="19">
        <v>10348</v>
      </c>
      <c r="C8" s="3" t="s">
        <v>23</v>
      </c>
      <c r="D8" s="3" t="s">
        <v>25</v>
      </c>
      <c r="E8" s="3">
        <v>250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1044</v>
      </c>
      <c r="B9" s="19">
        <v>10345</v>
      </c>
      <c r="C9" s="3" t="s">
        <v>23</v>
      </c>
      <c r="D9" s="3" t="s">
        <v>26</v>
      </c>
      <c r="E9" s="3">
        <v>250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1044</v>
      </c>
      <c r="B10" s="19">
        <v>10346</v>
      </c>
      <c r="C10" s="3" t="s">
        <v>23</v>
      </c>
      <c r="D10" s="3" t="s">
        <v>27</v>
      </c>
      <c r="E10" s="3">
        <v>150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1044</v>
      </c>
      <c r="B11" s="19">
        <v>10343</v>
      </c>
      <c r="C11" s="3" t="s">
        <v>23</v>
      </c>
      <c r="D11" s="3" t="s">
        <v>28</v>
      </c>
      <c r="E11" s="3">
        <v>250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1044</v>
      </c>
      <c r="B12" s="19">
        <v>10347</v>
      </c>
      <c r="C12" s="3" t="s">
        <v>23</v>
      </c>
      <c r="D12" s="3"/>
      <c r="E12" s="3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1044</v>
      </c>
      <c r="B13" s="19">
        <v>10342</v>
      </c>
      <c r="C13" s="3" t="s">
        <v>23</v>
      </c>
      <c r="D13" s="3"/>
      <c r="E13" s="3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1044</v>
      </c>
      <c r="B14" s="19">
        <v>10355</v>
      </c>
      <c r="C14" s="3" t="s">
        <v>23</v>
      </c>
      <c r="D14" s="3" t="s">
        <v>29</v>
      </c>
      <c r="E14" s="3"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1044</v>
      </c>
      <c r="B15" s="19">
        <v>10349</v>
      </c>
      <c r="C15" s="3" t="s">
        <v>23</v>
      </c>
      <c r="D15" s="3"/>
      <c r="E15" s="3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1044</v>
      </c>
      <c r="B16" s="19">
        <v>10350</v>
      </c>
      <c r="C16" s="3" t="s">
        <v>23</v>
      </c>
      <c r="D16" s="3"/>
      <c r="E16" s="3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1044</v>
      </c>
      <c r="B17" s="19">
        <v>10351</v>
      </c>
      <c r="C17" s="21" t="s">
        <v>30</v>
      </c>
      <c r="D17" s="21" t="s">
        <v>31</v>
      </c>
      <c r="E17" s="21">
        <v>-10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1044</v>
      </c>
      <c r="B18" s="19">
        <v>10352</v>
      </c>
      <c r="C18" s="21" t="s">
        <v>30</v>
      </c>
      <c r="D18" s="21" t="s">
        <v>32</v>
      </c>
      <c r="E18" s="21">
        <v>-10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C20" t="s">
        <v>33</v>
      </c>
      <c r="E20">
        <f>SUMIF($E$6:$E$18, "&gt;0")</f>
        <v>1000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C21" t="s">
        <v>34</v>
      </c>
      <c r="F21" s="23">
        <f>SUM($F$7:$F$18)</f>
        <v>0</v>
      </c>
      <c r="G21" s="23">
        <f>SUM($G$7:$G$18)</f>
        <v>0</v>
      </c>
      <c r="H21" s="23">
        <f>SUM($H$7:$H$18)</f>
        <v>0</v>
      </c>
      <c r="I21" s="23">
        <f>SUM($I$7:$I$18)</f>
        <v>0</v>
      </c>
      <c r="J21" s="23">
        <f>SUM($J$7:$J$18)</f>
        <v>0</v>
      </c>
      <c r="K21" s="23">
        <f>SUM($K$7:$K$18)</f>
        <v>0</v>
      </c>
      <c r="L21" s="23">
        <f>SUM($L$7:$L$18)</f>
        <v>0</v>
      </c>
      <c r="M21" s="23">
        <f>SUM($M$7:$M$18)</f>
        <v>0</v>
      </c>
      <c r="N21" s="23">
        <f>SUM($N$7:$N$18)</f>
        <v>0</v>
      </c>
      <c r="O21" s="23">
        <f>SUM($O$7:$O$18)</f>
        <v>0</v>
      </c>
      <c r="P21" s="23">
        <f>SUM($P$7:$P$18)</f>
        <v>0</v>
      </c>
      <c r="Q21" s="23">
        <f>SUM($Q$7:$Q$18)</f>
        <v>0</v>
      </c>
      <c r="R21" s="23">
        <f>SUM($R$7:$R$18)</f>
        <v>0</v>
      </c>
      <c r="S21" s="23">
        <f>SUM($S$7:$S$18)</f>
        <v>0</v>
      </c>
      <c r="T21" s="23">
        <f>SUM($T$7:$T$18)</f>
        <v>0</v>
      </c>
      <c r="U21" s="23">
        <f>SUM($U$7:$U$18)</f>
        <v>0</v>
      </c>
      <c r="V21" s="23">
        <f>SUM($V$7:$V$18)</f>
        <v>0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D22" s="24" t="s">
        <v>36</v>
      </c>
      <c r="E22" s="24" t="s">
        <v>37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E27" t="s">
        <v>40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V7">
    <cfRule type="cellIs" dxfId="281" priority="1" stopIfTrue="1" operator="greaterThan">
      <formula>$E$7</formula>
    </cfRule>
    <cfRule type="cellIs" dxfId="280" priority="2" stopIfTrue="1" operator="equal">
      <formula>""</formula>
    </cfRule>
    <cfRule type="cellIs" dxfId="279" priority="3" stopIfTrue="1" operator="equal">
      <formula>0</formula>
    </cfRule>
    <cfRule type="cellIs" dxfId="278" priority="4" stopIfTrue="1" operator="lessThan">
      <formula>($E$7 * 0.25)</formula>
    </cfRule>
  </conditionalFormatting>
  <conditionalFormatting sqref="E8:V8">
    <cfRule type="cellIs" dxfId="277" priority="5" stopIfTrue="1" operator="greaterThan">
      <formula>$E$8</formula>
    </cfRule>
    <cfRule type="cellIs" dxfId="276" priority="6" stopIfTrue="1" operator="equal">
      <formula>""</formula>
    </cfRule>
    <cfRule type="cellIs" dxfId="275" priority="7" stopIfTrue="1" operator="equal">
      <formula>0</formula>
    </cfRule>
    <cfRule type="cellIs" dxfId="274" priority="8" stopIfTrue="1" operator="lessThan">
      <formula>($E$8 * 0.25)</formula>
    </cfRule>
  </conditionalFormatting>
  <conditionalFormatting sqref="E9:V9">
    <cfRule type="cellIs" dxfId="273" priority="9" stopIfTrue="1" operator="greaterThan">
      <formula>$E$9</formula>
    </cfRule>
    <cfRule type="cellIs" dxfId="272" priority="10" stopIfTrue="1" operator="equal">
      <formula>""</formula>
    </cfRule>
    <cfRule type="cellIs" dxfId="271" priority="11" stopIfTrue="1" operator="equal">
      <formula>0</formula>
    </cfRule>
    <cfRule type="cellIs" dxfId="270" priority="12" stopIfTrue="1" operator="lessThan">
      <formula>($E$9 * 0.25)</formula>
    </cfRule>
  </conditionalFormatting>
  <conditionalFormatting sqref="E10:V10">
    <cfRule type="cellIs" dxfId="269" priority="13" stopIfTrue="1" operator="greaterThan">
      <formula>$E$10</formula>
    </cfRule>
    <cfRule type="cellIs" dxfId="268" priority="14" stopIfTrue="1" operator="equal">
      <formula>""</formula>
    </cfRule>
    <cfRule type="cellIs" dxfId="267" priority="15" stopIfTrue="1" operator="equal">
      <formula>0</formula>
    </cfRule>
    <cfRule type="cellIs" dxfId="266" priority="16" stopIfTrue="1" operator="lessThan">
      <formula>($E$10 * 0.25)</formula>
    </cfRule>
  </conditionalFormatting>
  <conditionalFormatting sqref="E11:V11">
    <cfRule type="cellIs" dxfId="265" priority="17" stopIfTrue="1" operator="greaterThan">
      <formula>$E$11</formula>
    </cfRule>
    <cfRule type="cellIs" dxfId="264" priority="18" stopIfTrue="1" operator="equal">
      <formula>""</formula>
    </cfRule>
    <cfRule type="cellIs" dxfId="263" priority="19" stopIfTrue="1" operator="equal">
      <formula>0</formula>
    </cfRule>
    <cfRule type="cellIs" dxfId="262" priority="20" stopIfTrue="1" operator="lessThan">
      <formula>($E$11 * 0.25)</formula>
    </cfRule>
  </conditionalFormatting>
  <conditionalFormatting sqref="E12:V12">
    <cfRule type="cellIs" dxfId="261" priority="21" stopIfTrue="1" operator="greaterThan">
      <formula>$E$12</formula>
    </cfRule>
    <cfRule type="cellIs" dxfId="260" priority="22" stopIfTrue="1" operator="equal">
      <formula>""</formula>
    </cfRule>
    <cfRule type="cellIs" dxfId="259" priority="23" stopIfTrue="1" operator="equal">
      <formula>0</formula>
    </cfRule>
    <cfRule type="cellIs" dxfId="258" priority="24" stopIfTrue="1" operator="lessThan">
      <formula>($E$12 * 0.25)</formula>
    </cfRule>
  </conditionalFormatting>
  <conditionalFormatting sqref="E13:V13">
    <cfRule type="cellIs" dxfId="257" priority="25" stopIfTrue="1" operator="greaterThan">
      <formula>$E$13</formula>
    </cfRule>
    <cfRule type="cellIs" dxfId="256" priority="26" stopIfTrue="1" operator="equal">
      <formula>""</formula>
    </cfRule>
    <cfRule type="cellIs" dxfId="255" priority="27" stopIfTrue="1" operator="equal">
      <formula>0</formula>
    </cfRule>
    <cfRule type="cellIs" dxfId="254" priority="28" stopIfTrue="1" operator="lessThan">
      <formula>($E$13 * 0.25)</formula>
    </cfRule>
  </conditionalFormatting>
  <conditionalFormatting sqref="E14:V14">
    <cfRule type="cellIs" dxfId="253" priority="29" stopIfTrue="1" operator="greaterThan">
      <formula>$E$14</formula>
    </cfRule>
    <cfRule type="cellIs" dxfId="252" priority="30" stopIfTrue="1" operator="equal">
      <formula>""</formula>
    </cfRule>
    <cfRule type="cellIs" dxfId="251" priority="31" stopIfTrue="1" operator="equal">
      <formula>0</formula>
    </cfRule>
    <cfRule type="cellIs" dxfId="250" priority="32" stopIfTrue="1" operator="lessThan">
      <formula>($E$14 * 0.25)</formula>
    </cfRule>
  </conditionalFormatting>
  <conditionalFormatting sqref="E15:V15">
    <cfRule type="cellIs" dxfId="249" priority="33" stopIfTrue="1" operator="greaterThan">
      <formula>$E$15</formula>
    </cfRule>
    <cfRule type="cellIs" dxfId="248" priority="34" stopIfTrue="1" operator="equal">
      <formula>""</formula>
    </cfRule>
    <cfRule type="cellIs" dxfId="247" priority="35" stopIfTrue="1" operator="equal">
      <formula>0</formula>
    </cfRule>
    <cfRule type="cellIs" dxfId="246" priority="36" stopIfTrue="1" operator="lessThan">
      <formula>($E$15 * 0.25)</formula>
    </cfRule>
  </conditionalFormatting>
  <conditionalFormatting sqref="E16:V16">
    <cfRule type="cellIs" dxfId="245" priority="37" stopIfTrue="1" operator="greaterThan">
      <formula>$E$16</formula>
    </cfRule>
    <cfRule type="cellIs" dxfId="244" priority="38" stopIfTrue="1" operator="equal">
      <formula>""</formula>
    </cfRule>
    <cfRule type="cellIs" dxfId="243" priority="39" stopIfTrue="1" operator="equal">
      <formula>0</formula>
    </cfRule>
    <cfRule type="cellIs" dxfId="242" priority="40" stopIfTrue="1" operator="lessThan">
      <formula>($E$16 * 0.25)</formula>
    </cfRule>
  </conditionalFormatting>
  <conditionalFormatting sqref="E17:V17">
    <cfRule type="cellIs" dxfId="241" priority="41" stopIfTrue="1" operator="lessThan">
      <formula>$E$17</formula>
    </cfRule>
    <cfRule type="cellIs" dxfId="240" priority="42" stopIfTrue="1" operator="greaterThan">
      <formula>0</formula>
    </cfRule>
  </conditionalFormatting>
  <conditionalFormatting sqref="E18:V18">
    <cfRule type="cellIs" dxfId="239" priority="43" stopIfTrue="1" operator="lessThan">
      <formula>$E$18</formula>
    </cfRule>
    <cfRule type="cellIs" dxfId="238" priority="44" stopIfTrue="1" operator="greaterThan">
      <formula>0</formula>
    </cfRule>
  </conditionalFormatting>
  <conditionalFormatting sqref="C21:V21">
    <cfRule type="cellIs" dxfId="237" priority="45" stopIfTrue="1" operator="equal">
      <formula>$D$23</formula>
    </cfRule>
    <cfRule type="cellIs" dxfId="236" priority="46" stopIfTrue="1" operator="equal">
      <formula>$D$24</formula>
    </cfRule>
    <cfRule type="cellIs" dxfId="235" priority="47" stopIfTrue="1" operator="equal">
      <formula>$D$25</formula>
    </cfRule>
  </conditionalFormatting>
  <hyperlinks>
    <hyperlink ref="O3" r:id="rId1" xr:uid="{6A5C3793-09FC-43DB-959F-CA650B2B7F0A}"/>
    <hyperlink ref="E3" r:id="rId2" display="Need Help using this ScoreCard?  Check out this training video." xr:uid="{B183CDD1-1DB5-4D0F-A157-A6DA483FC019}"/>
    <hyperlink ref="D3" r:id="rId3" display="Need Help using this ScoreCard?  Check out this training video." xr:uid="{AB55E286-7BAA-4942-A631-9C4408ED1DDC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1E9CC-B194-43D3-9699-494C8933066B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:V18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22" width="12.77734375" customWidth="1"/>
    <col min="23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42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41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35">
        <v>101</v>
      </c>
      <c r="G6" s="35">
        <v>102</v>
      </c>
      <c r="H6" s="35">
        <v>103</v>
      </c>
      <c r="I6" s="35">
        <v>104</v>
      </c>
      <c r="J6" s="35">
        <v>105</v>
      </c>
      <c r="K6" s="35">
        <v>106</v>
      </c>
      <c r="L6" s="35">
        <v>107</v>
      </c>
      <c r="M6" s="35">
        <v>108</v>
      </c>
      <c r="N6" s="35">
        <v>109</v>
      </c>
      <c r="O6" s="35">
        <v>110</v>
      </c>
      <c r="P6" s="35">
        <v>111</v>
      </c>
      <c r="Q6" s="35">
        <v>112</v>
      </c>
      <c r="R6" s="35">
        <v>113</v>
      </c>
      <c r="S6" s="35">
        <v>114</v>
      </c>
      <c r="T6" s="35">
        <v>115</v>
      </c>
      <c r="U6" s="35">
        <v>116</v>
      </c>
      <c r="V6" s="35">
        <v>117</v>
      </c>
    </row>
    <row r="7" spans="1:69" ht="30" x14ac:dyDescent="0.5">
      <c r="A7" s="19">
        <v>1044</v>
      </c>
      <c r="B7" s="19">
        <v>10344</v>
      </c>
      <c r="C7" s="18" t="s">
        <v>23</v>
      </c>
      <c r="D7" s="3" t="s">
        <v>24</v>
      </c>
      <c r="E7" s="3">
        <v>100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 x14ac:dyDescent="0.5">
      <c r="A8" s="19">
        <v>1044</v>
      </c>
      <c r="B8" s="19">
        <v>10348</v>
      </c>
      <c r="C8" s="3" t="s">
        <v>23</v>
      </c>
      <c r="D8" s="3" t="s">
        <v>25</v>
      </c>
      <c r="E8" s="3">
        <v>250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 x14ac:dyDescent="0.5">
      <c r="A9" s="19">
        <v>1044</v>
      </c>
      <c r="B9" s="19">
        <v>10345</v>
      </c>
      <c r="C9" s="3" t="s">
        <v>23</v>
      </c>
      <c r="D9" s="3" t="s">
        <v>26</v>
      </c>
      <c r="E9" s="3">
        <v>250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 x14ac:dyDescent="0.5">
      <c r="A10" s="19">
        <v>1044</v>
      </c>
      <c r="B10" s="19">
        <v>10346</v>
      </c>
      <c r="C10" s="3" t="s">
        <v>23</v>
      </c>
      <c r="D10" s="3" t="s">
        <v>27</v>
      </c>
      <c r="E10" s="3">
        <v>150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 x14ac:dyDescent="0.5">
      <c r="A11" s="19">
        <v>1044</v>
      </c>
      <c r="B11" s="19">
        <v>10343</v>
      </c>
      <c r="C11" s="3" t="s">
        <v>23</v>
      </c>
      <c r="D11" s="3" t="s">
        <v>28</v>
      </c>
      <c r="E11" s="3">
        <v>250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 x14ac:dyDescent="0.5">
      <c r="A12" s="19">
        <v>1044</v>
      </c>
      <c r="B12" s="19">
        <v>10347</v>
      </c>
      <c r="C12" s="3" t="s">
        <v>23</v>
      </c>
      <c r="D12" s="3"/>
      <c r="E12" s="3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30" x14ac:dyDescent="0.5">
      <c r="A13" s="19">
        <v>1044</v>
      </c>
      <c r="B13" s="19">
        <v>10342</v>
      </c>
      <c r="C13" s="3" t="s">
        <v>23</v>
      </c>
      <c r="D13" s="3"/>
      <c r="E13" s="3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30" x14ac:dyDescent="0.5">
      <c r="A14" s="19">
        <v>1044</v>
      </c>
      <c r="B14" s="19">
        <v>10355</v>
      </c>
      <c r="C14" s="3" t="s">
        <v>23</v>
      </c>
      <c r="D14" s="3" t="s">
        <v>29</v>
      </c>
      <c r="E14" s="3">
        <v>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30" x14ac:dyDescent="0.5">
      <c r="A15" s="19">
        <v>1044</v>
      </c>
      <c r="B15" s="19">
        <v>10349</v>
      </c>
      <c r="C15" s="3" t="s">
        <v>23</v>
      </c>
      <c r="D15" s="3"/>
      <c r="E15" s="3">
        <v>0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30" x14ac:dyDescent="0.5">
      <c r="A16" s="19">
        <v>1044</v>
      </c>
      <c r="B16" s="19">
        <v>10350</v>
      </c>
      <c r="C16" s="3" t="s">
        <v>23</v>
      </c>
      <c r="D16" s="3"/>
      <c r="E16" s="3">
        <v>0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30" x14ac:dyDescent="0.5">
      <c r="A17" s="19">
        <v>1044</v>
      </c>
      <c r="B17" s="19">
        <v>10351</v>
      </c>
      <c r="C17" s="21" t="s">
        <v>30</v>
      </c>
      <c r="D17" s="21" t="s">
        <v>31</v>
      </c>
      <c r="E17" s="21">
        <v>-10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22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30" x14ac:dyDescent="0.5">
      <c r="A18" s="19">
        <v>1044</v>
      </c>
      <c r="B18" s="19">
        <v>10352</v>
      </c>
      <c r="C18" s="21" t="s">
        <v>30</v>
      </c>
      <c r="D18" s="21" t="s">
        <v>32</v>
      </c>
      <c r="E18" s="21">
        <v>-10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22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C20" t="s">
        <v>33</v>
      </c>
      <c r="E20">
        <f>SUMIF($E$6:$E$18, "&gt;0")</f>
        <v>1000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C21" t="s">
        <v>34</v>
      </c>
      <c r="F21" s="23">
        <f>SUM($F$7:$F$18)</f>
        <v>0</v>
      </c>
      <c r="G21" s="23">
        <f>SUM($G$7:$G$18)</f>
        <v>0</v>
      </c>
      <c r="H21" s="23">
        <f>SUM($H$7:$H$18)</f>
        <v>0</v>
      </c>
      <c r="I21" s="23">
        <f>SUM($I$7:$I$18)</f>
        <v>0</v>
      </c>
      <c r="J21" s="23">
        <f>SUM($J$7:$J$18)</f>
        <v>0</v>
      </c>
      <c r="K21" s="23">
        <f>SUM($K$7:$K$18)</f>
        <v>0</v>
      </c>
      <c r="L21" s="23">
        <f>SUM($L$7:$L$18)</f>
        <v>0</v>
      </c>
      <c r="M21" s="23">
        <f>SUM($M$7:$M$18)</f>
        <v>0</v>
      </c>
      <c r="N21" s="23">
        <f>SUM($N$7:$N$18)</f>
        <v>0</v>
      </c>
      <c r="O21" s="23">
        <f>SUM($O$7:$O$18)</f>
        <v>0</v>
      </c>
      <c r="P21" s="23">
        <f>SUM($P$7:$P$18)</f>
        <v>0</v>
      </c>
      <c r="Q21" s="23">
        <f>SUM($Q$7:$Q$18)</f>
        <v>0</v>
      </c>
      <c r="R21" s="23">
        <f>SUM($R$7:$R$18)</f>
        <v>0</v>
      </c>
      <c r="S21" s="23">
        <f>SUM($S$7:$S$18)</f>
        <v>0</v>
      </c>
      <c r="T21" s="23">
        <f>SUM($T$7:$T$18)</f>
        <v>0</v>
      </c>
      <c r="U21" s="23">
        <f>SUM($U$7:$U$18)</f>
        <v>0</v>
      </c>
      <c r="V21" s="23">
        <f>SUM($V$7:$V$18)</f>
        <v>0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D22" s="24" t="s">
        <v>36</v>
      </c>
      <c r="E22" s="24" t="s">
        <v>37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35</v>
      </c>
      <c r="D23" s="25">
        <f>LARGE($F$21:$V$21,1)</f>
        <v>0</v>
      </c>
      <c r="E23">
        <f>INDEX($F$6:$V$6,MATCH($D$23,$F$21:$V$21,0))</f>
        <v>101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C24" t="s">
        <v>38</v>
      </c>
      <c r="D24" s="20">
        <f>LARGE($F$21:$V$21,2)</f>
        <v>0</v>
      </c>
      <c r="E24">
        <f>INDEX($F$6:$V$6,MATCH($D$24,$F$21:$V$21,0))</f>
        <v>101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39</v>
      </c>
      <c r="D25" s="26">
        <f>LARGE($F$21:$V$21,3)</f>
        <v>0</v>
      </c>
      <c r="E25">
        <f>INDEX($F$6:$V$6,MATCH($D$25,$F$21:$V$21,0))</f>
        <v>101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ht="13.8" x14ac:dyDescent="0.25">
      <c r="C26" s="1"/>
      <c r="D26" s="27">
        <f>LARGE($F$21:$V$21,4)</f>
        <v>0</v>
      </c>
      <c r="E26" s="29" t="str">
        <f>IF( OR( EXACT( $D$23,$D$24 ), EXACT($D$24,$D$25 ), EXACT($D$25,$D$26 )),"** TIE **", " ")</f>
        <v>** TIE **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ht="100.05" customHeight="1" x14ac:dyDescent="0.25">
      <c r="E27" s="30" t="s">
        <v>40</v>
      </c>
      <c r="F27" s="34" t="str">
        <f>Judge1!F27 &amp; " " &amp; Judge2!F27 &amp; " " &amp; Judge3!F27 &amp; " " &amp; Judge4!F27 &amp; " " &amp; Judge5!F27</f>
        <v xml:space="preserve">    </v>
      </c>
      <c r="G27" s="31" t="str">
        <f>Judge1!G27 &amp; " " &amp; Judge2!G27 &amp; " " &amp; Judge3!G27 &amp; " " &amp; Judge4!G27 &amp; " " &amp; Judge5!G27</f>
        <v xml:space="preserve">    </v>
      </c>
      <c r="H27" s="31" t="str">
        <f>Judge1!H27 &amp; " " &amp; Judge2!H27 &amp; " " &amp; Judge3!H27 &amp; " " &amp; Judge4!H27 &amp; " " &amp; Judge5!H27</f>
        <v xml:space="preserve">    </v>
      </c>
      <c r="I27" s="31" t="str">
        <f>Judge1!I27 &amp; " " &amp; Judge2!I27 &amp; " " &amp; Judge3!I27 &amp; " " &amp; Judge4!I27 &amp; " " &amp; Judge5!I27</f>
        <v xml:space="preserve">    </v>
      </c>
      <c r="J27" s="31" t="str">
        <f>Judge1!J27 &amp; " " &amp; Judge2!J27 &amp; " " &amp; Judge3!J27 &amp; " " &amp; Judge4!J27 &amp; " " &amp; Judge5!J27</f>
        <v xml:space="preserve">    </v>
      </c>
      <c r="K27" s="31" t="str">
        <f>Judge1!K27 &amp; " " &amp; Judge2!K27 &amp; " " &amp; Judge3!K27 &amp; " " &amp; Judge4!K27 &amp; " " &amp; Judge5!K27</f>
        <v xml:space="preserve">    </v>
      </c>
      <c r="L27" s="31" t="str">
        <f>Judge1!L27 &amp; " " &amp; Judge2!L27 &amp; " " &amp; Judge3!L27 &amp; " " &amp; Judge4!L27 &amp; " " &amp; Judge5!L27</f>
        <v xml:space="preserve">    </v>
      </c>
      <c r="M27" s="31" t="str">
        <f>Judge1!M27 &amp; " " &amp; Judge2!M27 &amp; " " &amp; Judge3!M27 &amp; " " &amp; Judge4!M27 &amp; " " &amp; Judge5!M27</f>
        <v xml:space="preserve">    </v>
      </c>
      <c r="N27" s="31" t="str">
        <f>Judge1!N27 &amp; " " &amp; Judge2!N27 &amp; " " &amp; Judge3!N27 &amp; " " &amp; Judge4!N27 &amp; " " &amp; Judge5!N27</f>
        <v xml:space="preserve">    </v>
      </c>
      <c r="O27" s="31" t="str">
        <f>Judge1!O27 &amp; " " &amp; Judge2!O27 &amp; " " &amp; Judge3!O27 &amp; " " &amp; Judge4!O27 &amp; " " &amp; Judge5!O27</f>
        <v xml:space="preserve">    </v>
      </c>
      <c r="P27" s="31" t="str">
        <f>Judge1!P27 &amp; " " &amp; Judge2!P27 &amp; " " &amp; Judge3!P27 &amp; " " &amp; Judge4!P27 &amp; " " &amp; Judge5!P27</f>
        <v xml:space="preserve">    </v>
      </c>
      <c r="Q27" s="31" t="str">
        <f>Judge1!Q27 &amp; " " &amp; Judge2!Q27 &amp; " " &amp; Judge3!Q27 &amp; " " &amp; Judge4!Q27 &amp; " " &amp; Judge5!Q27</f>
        <v xml:space="preserve">    </v>
      </c>
      <c r="R27" s="31" t="str">
        <f>Judge1!R27 &amp; " " &amp; Judge2!R27 &amp; " " &amp; Judge3!R27 &amp; " " &amp; Judge4!R27 &amp; " " &amp; Judge5!R27</f>
        <v xml:space="preserve">    </v>
      </c>
      <c r="S27" s="31" t="str">
        <f>Judge1!S27 &amp; " " &amp; Judge2!S27 &amp; " " &amp; Judge3!S27 &amp; " " &amp; Judge4!S27 &amp; " " &amp; Judge5!S27</f>
        <v xml:space="preserve">    </v>
      </c>
      <c r="T27" s="31" t="str">
        <f>Judge1!T27 &amp; " " &amp; Judge2!T27 &amp; " " &amp; Judge3!T27 &amp; " " &amp; Judge4!T27 &amp; " " &amp; Judge5!T27</f>
        <v xml:space="preserve">    </v>
      </c>
      <c r="U27" s="31" t="str">
        <f>Judge1!U27 &amp; " " &amp; Judge2!U27 &amp; " " &amp; Judge3!U27 &amp; " " &amp; Judge4!U27 &amp; " " &amp; Judge5!U27</f>
        <v xml:space="preserve">    </v>
      </c>
      <c r="V27" s="31" t="str">
        <f>Judge1!V27 &amp; " " &amp; Judge2!V27 &amp; " " &amp; Judge3!V27 &amp; " " &amp; Judge4!V27 &amp; " " &amp; Judge5!V27</f>
        <v xml:space="preserve">    </v>
      </c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formatColumns="0" formatRows="0"/>
  <conditionalFormatting sqref="E7">
    <cfRule type="cellIs" dxfId="46" priority="1" stopIfTrue="1" operator="greaterThan">
      <formula>$E$7</formula>
    </cfRule>
    <cfRule type="cellIs" dxfId="45" priority="2" stopIfTrue="1" operator="equal">
      <formula>""</formula>
    </cfRule>
    <cfRule type="cellIs" dxfId="44" priority="3" stopIfTrue="1" operator="equal">
      <formula>0</formula>
    </cfRule>
    <cfRule type="cellIs" dxfId="43" priority="4" stopIfTrue="1" operator="lessThan">
      <formula>($E$7 * 0.25)</formula>
    </cfRule>
  </conditionalFormatting>
  <conditionalFormatting sqref="E8">
    <cfRule type="cellIs" dxfId="42" priority="5" stopIfTrue="1" operator="greaterThan">
      <formula>$E$8</formula>
    </cfRule>
    <cfRule type="cellIs" dxfId="41" priority="6" stopIfTrue="1" operator="equal">
      <formula>""</formula>
    </cfRule>
    <cfRule type="cellIs" dxfId="40" priority="7" stopIfTrue="1" operator="equal">
      <formula>0</formula>
    </cfRule>
    <cfRule type="cellIs" dxfId="39" priority="8" stopIfTrue="1" operator="lessThan">
      <formula>($E$8 * 0.25)</formula>
    </cfRule>
  </conditionalFormatting>
  <conditionalFormatting sqref="E9">
    <cfRule type="cellIs" dxfId="38" priority="9" stopIfTrue="1" operator="greaterThan">
      <formula>$E$9</formula>
    </cfRule>
    <cfRule type="cellIs" dxfId="37" priority="10" stopIfTrue="1" operator="equal">
      <formula>""</formula>
    </cfRule>
    <cfRule type="cellIs" dxfId="36" priority="11" stopIfTrue="1" operator="equal">
      <formula>0</formula>
    </cfRule>
    <cfRule type="cellIs" dxfId="35" priority="12" stopIfTrue="1" operator="lessThan">
      <formula>($E$9 * 0.25)</formula>
    </cfRule>
  </conditionalFormatting>
  <conditionalFormatting sqref="E10">
    <cfRule type="cellIs" dxfId="34" priority="13" stopIfTrue="1" operator="greaterThan">
      <formula>$E$10</formula>
    </cfRule>
    <cfRule type="cellIs" dxfId="33" priority="14" stopIfTrue="1" operator="equal">
      <formula>""</formula>
    </cfRule>
    <cfRule type="cellIs" dxfId="32" priority="15" stopIfTrue="1" operator="equal">
      <formula>0</formula>
    </cfRule>
    <cfRule type="cellIs" dxfId="31" priority="16" stopIfTrue="1" operator="lessThan">
      <formula>($E$10 * 0.25)</formula>
    </cfRule>
  </conditionalFormatting>
  <conditionalFormatting sqref="E11">
    <cfRule type="cellIs" dxfId="30" priority="17" stopIfTrue="1" operator="greaterThan">
      <formula>$E$11</formula>
    </cfRule>
    <cfRule type="cellIs" dxfId="29" priority="18" stopIfTrue="1" operator="equal">
      <formula>""</formula>
    </cfRule>
    <cfRule type="cellIs" dxfId="28" priority="19" stopIfTrue="1" operator="equal">
      <formula>0</formula>
    </cfRule>
    <cfRule type="cellIs" dxfId="27" priority="20" stopIfTrue="1" operator="lessThan">
      <formula>($E$11 * 0.25)</formula>
    </cfRule>
  </conditionalFormatting>
  <conditionalFormatting sqref="E12">
    <cfRule type="cellIs" dxfId="26" priority="21" stopIfTrue="1" operator="greaterThan">
      <formula>$E$12</formula>
    </cfRule>
    <cfRule type="cellIs" dxfId="25" priority="22" stopIfTrue="1" operator="equal">
      <formula>""</formula>
    </cfRule>
    <cfRule type="cellIs" dxfId="24" priority="23" stopIfTrue="1" operator="equal">
      <formula>0</formula>
    </cfRule>
    <cfRule type="cellIs" dxfId="23" priority="24" stopIfTrue="1" operator="lessThan">
      <formula>($E$12 * 0.25)</formula>
    </cfRule>
  </conditionalFormatting>
  <conditionalFormatting sqref="E13">
    <cfRule type="cellIs" dxfId="22" priority="25" stopIfTrue="1" operator="greaterThan">
      <formula>$E$13</formula>
    </cfRule>
    <cfRule type="cellIs" dxfId="21" priority="26" stopIfTrue="1" operator="equal">
      <formula>""</formula>
    </cfRule>
    <cfRule type="cellIs" dxfId="20" priority="27" stopIfTrue="1" operator="equal">
      <formula>0</formula>
    </cfRule>
    <cfRule type="cellIs" dxfId="19" priority="28" stopIfTrue="1" operator="lessThan">
      <formula>($E$13 * 0.25)</formula>
    </cfRule>
  </conditionalFormatting>
  <conditionalFormatting sqref="E14">
    <cfRule type="cellIs" dxfId="18" priority="29" stopIfTrue="1" operator="greaterThan">
      <formula>$E$14</formula>
    </cfRule>
    <cfRule type="cellIs" dxfId="17" priority="30" stopIfTrue="1" operator="equal">
      <formula>""</formula>
    </cfRule>
    <cfRule type="cellIs" dxfId="16" priority="31" stopIfTrue="1" operator="equal">
      <formula>0</formula>
    </cfRule>
    <cfRule type="cellIs" dxfId="15" priority="32" stopIfTrue="1" operator="lessThan">
      <formula>($E$14 * 0.25)</formula>
    </cfRule>
  </conditionalFormatting>
  <conditionalFormatting sqref="E15">
    <cfRule type="cellIs" dxfId="14" priority="33" stopIfTrue="1" operator="greaterThan">
      <formula>$E$15</formula>
    </cfRule>
    <cfRule type="cellIs" dxfId="13" priority="34" stopIfTrue="1" operator="equal">
      <formula>""</formula>
    </cfRule>
    <cfRule type="cellIs" dxfId="12" priority="35" stopIfTrue="1" operator="equal">
      <formula>0</formula>
    </cfRule>
    <cfRule type="cellIs" dxfId="11" priority="36" stopIfTrue="1" operator="lessThan">
      <formula>($E$15 * 0.25)</formula>
    </cfRule>
  </conditionalFormatting>
  <conditionalFormatting sqref="E16">
    <cfRule type="cellIs" dxfId="10" priority="37" stopIfTrue="1" operator="greaterThan">
      <formula>$E$16</formula>
    </cfRule>
    <cfRule type="cellIs" dxfId="9" priority="38" stopIfTrue="1" operator="equal">
      <formula>""</formula>
    </cfRule>
    <cfRule type="cellIs" dxfId="8" priority="39" stopIfTrue="1" operator="equal">
      <formula>0</formula>
    </cfRule>
    <cfRule type="cellIs" dxfId="7" priority="40" stopIfTrue="1" operator="lessThan">
      <formula>($E$16 * 0.25)</formula>
    </cfRule>
  </conditionalFormatting>
  <conditionalFormatting sqref="E17">
    <cfRule type="cellIs" dxfId="6" priority="41" stopIfTrue="1" operator="lessThan">
      <formula>$E$17</formula>
    </cfRule>
    <cfRule type="cellIs" dxfId="5" priority="42" stopIfTrue="1" operator="greaterThan">
      <formula>0</formula>
    </cfRule>
  </conditionalFormatting>
  <conditionalFormatting sqref="E18">
    <cfRule type="cellIs" dxfId="4" priority="43" stopIfTrue="1" operator="lessThan">
      <formula>$E$18</formula>
    </cfRule>
    <cfRule type="cellIs" dxfId="3" priority="44" stopIfTrue="1" operator="greaterThan">
      <formula>0</formula>
    </cfRule>
  </conditionalFormatting>
  <conditionalFormatting sqref="C21:V21">
    <cfRule type="cellIs" dxfId="2" priority="45" stopIfTrue="1" operator="equal">
      <formula>$D$23</formula>
    </cfRule>
    <cfRule type="cellIs" dxfId="1" priority="46" stopIfTrue="1" operator="equal">
      <formula>$D$24</formula>
    </cfRule>
    <cfRule type="cellIs" dxfId="0" priority="47" stopIfTrue="1" operator="equal">
      <formula>$D$25</formula>
    </cfRule>
  </conditionalFormatting>
  <hyperlinks>
    <hyperlink ref="O3" r:id="rId1" xr:uid="{02BD3025-400F-41CF-9D8F-191C454BD190}"/>
    <hyperlink ref="E3" r:id="rId2" display="Need Help using this ScoreCard?  Check out this training video." xr:uid="{28D85740-96DD-4C53-A341-6FE1C9FF50C5}"/>
    <hyperlink ref="D3" r:id="rId3" display="Need Help using this ScoreCard?  Check out this training video." xr:uid="{C50C612D-0553-4974-86BF-0B8A3063EE68}"/>
  </hyperlinks>
  <pageMargins left="0.25" right="0.25" top="0.5" bottom="0.5" header="0.5" footer="0.5"/>
  <pageSetup scale="90" orientation="landscape" horizontalDpi="4294967293" r:id="rId4"/>
  <headerFooter alignWithMargins="0">
    <oddFooter>&amp;CPage &amp;P of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70</vt:i4>
      </vt:variant>
    </vt:vector>
  </HeadingPairs>
  <TitlesOfParts>
    <vt:vector size="77" baseType="lpstr">
      <vt:lpstr>Totals</vt:lpstr>
      <vt:lpstr>Judge1</vt:lpstr>
      <vt:lpstr>Judge2</vt:lpstr>
      <vt:lpstr>Judge3</vt:lpstr>
      <vt:lpstr>Judge4</vt:lpstr>
      <vt:lpstr>Judge5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Printable!DivisionName</vt:lpstr>
      <vt:lpstr>DivisionName</vt:lpstr>
      <vt:lpstr>Judge1!FirstComment</vt:lpstr>
      <vt:lpstr>Judge2!FirstComment</vt:lpstr>
      <vt:lpstr>Judge3!FirstComment</vt:lpstr>
      <vt:lpstr>Judge4!FirstComment</vt:lpstr>
      <vt:lpstr>Judge5!FirstComment</vt:lpstr>
      <vt:lpstr>Printable!FirstComment</vt:lpstr>
      <vt:lpstr>FirstComment</vt:lpstr>
      <vt:lpstr>Judge1!FirstContestant</vt:lpstr>
      <vt:lpstr>Judge2!FirstContestant</vt:lpstr>
      <vt:lpstr>Judge3!FirstContestant</vt:lpstr>
      <vt:lpstr>Judge4!FirstContestant</vt:lpstr>
      <vt:lpstr>Judge5!FirstContestant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James Harper</cp:lastModifiedBy>
  <cp:lastPrinted>2002-06-22T17:00:52Z</cp:lastPrinted>
  <dcterms:created xsi:type="dcterms:W3CDTF">2002-05-15T02:32:49Z</dcterms:created>
  <dcterms:modified xsi:type="dcterms:W3CDTF">2019-07-16T23:07:20Z</dcterms:modified>
</cp:coreProperties>
</file>