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CF223797-95C8-4AC7-AFC9-7B9837ADA973}" xr6:coauthVersionLast="43" xr6:coauthVersionMax="43" xr10:uidLastSave="{00000000-0000-0000-0000-000000000000}"/>
  <bookViews>
    <workbookView xWindow="1152" yWindow="1152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Judge1!$F$22</definedName>
    <definedName name="FirstComment" localSheetId="2">Judge2!$F$22</definedName>
    <definedName name="FirstComment" localSheetId="3">Judge3!$F$22</definedName>
    <definedName name="FirstComment" localSheetId="4">Judge4!$F$22</definedName>
    <definedName name="FirstComment" localSheetId="5">Judge5!$F$22</definedName>
    <definedName name="FirstComment" localSheetId="6">Printable!$F$22</definedName>
    <definedName name="FirstComment">Totals!$F$22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2" i="9" l="1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15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F22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F13" i="1"/>
  <c r="F12" i="1"/>
  <c r="F11" i="1"/>
  <c r="F10" i="1"/>
  <c r="F9" i="1"/>
  <c r="F8" i="1"/>
  <c r="F7" i="1"/>
  <c r="F16" i="1" s="1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5" i="8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5" i="7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5" i="6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5" i="5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5" i="4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E15" i="1"/>
  <c r="D21" i="9" l="1"/>
  <c r="D20" i="9"/>
  <c r="E20" i="9" s="1"/>
  <c r="D19" i="9"/>
  <c r="E19" i="9" s="1"/>
  <c r="D18" i="9"/>
  <c r="D21" i="1"/>
  <c r="D18" i="1"/>
  <c r="D19" i="1"/>
  <c r="E19" i="1" s="1"/>
  <c r="D20" i="1"/>
  <c r="E20" i="1" s="1"/>
  <c r="E21" i="9" l="1"/>
  <c r="E18" i="9"/>
  <c r="E21" i="1"/>
  <c r="E18" i="1"/>
</calcChain>
</file>

<file path=xl/sharedStrings.xml><?xml version="1.0" encoding="utf-8"?>
<sst xmlns="http://schemas.openxmlformats.org/spreadsheetml/2006/main" count="295" uniqueCount="40">
  <si>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</si>
  <si>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</si>
  <si>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</si>
  <si>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</si>
  <si>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</si>
  <si>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</si>
  <si>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</si>
  <si>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</si>
  <si>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</si>
  <si>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</si>
  <si>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</si>
  <si>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</si>
  <si>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</si>
  <si>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</si>
  <si>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</si>
  <si>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</si>
  <si>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</si>
  <si>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</si>
  <si>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</si>
  <si>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</si>
  <si>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</si>
  <si>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Health Knowledge Bowl</t>
  </si>
  <si>
    <t>S</t>
  </si>
  <si>
    <t>Standard</t>
  </si>
  <si>
    <t>Half 1</t>
  </si>
  <si>
    <t>Half 2</t>
  </si>
  <si>
    <t>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</si>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</sst>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189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725C8B2-CA50-4C31-A447-7173263B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1A349F3-A0D2-4EC8-A2D4-DFA2A34B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A200CDC3-9BBD-4F5F-A506-07636AB4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FB09FD7-89A7-48E9-A45F-DBDC8FF4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F173D22-8008-4A3F-967B-F2842780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2682F7A-7179-47D5-9E3D-553F019A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39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1014</v>
      </c>
      <c r="B7" s="19">
        <v>5311</v>
      </c>
      <c r="C7" s="18" t="s">
        <v>23</v>
      </c>
      <c r="D7" s="3" t="s">
        <v>24</v>
      </c>
      <c r="E7" s="3">
        <v>400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1014</v>
      </c>
      <c r="B8" s="19">
        <v>5312</v>
      </c>
      <c r="C8" s="3" t="s">
        <v>23</v>
      </c>
      <c r="D8" s="3" t="s">
        <v>25</v>
      </c>
      <c r="E8" s="3">
        <v>400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1014</v>
      </c>
      <c r="B9" s="19">
        <v>5313</v>
      </c>
      <c r="C9" s="3" t="s">
        <v>23</v>
      </c>
      <c r="D9" s="3" t="s">
        <v>26</v>
      </c>
      <c r="E9" s="3">
        <v>200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1014</v>
      </c>
      <c r="B10" s="19">
        <v>5314</v>
      </c>
      <c r="C10" s="3" t="s">
        <v>23</v>
      </c>
      <c r="D10" s="3"/>
      <c r="E10" s="3">
        <v>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1014</v>
      </c>
      <c r="B11" s="19">
        <v>5315</v>
      </c>
      <c r="C11" s="3" t="s">
        <v>23</v>
      </c>
      <c r="D11" s="3"/>
      <c r="E11" s="3">
        <v>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1014</v>
      </c>
      <c r="B12" s="19">
        <v>5316</v>
      </c>
      <c r="C12" s="21" t="s">
        <v>27</v>
      </c>
      <c r="D12" s="21" t="s">
        <v>28</v>
      </c>
      <c r="E12" s="21">
        <v>-10</v>
      </c>
      <c r="F12" s="33" t="str">
        <f>IF(ISERROR(AVERAGE(Judge1:Judge5!F12))," ", AVERAGE(Judge1:Judge5!F12))</f>
        <v xml:space="preserve"> </v>
      </c>
      <c r="G12" s="33" t="str">
        <f>IF(ISERROR(AVERAGE(Judge1:Judge5!G12))," ", AVERAGE(Judge1:Judge5!G12))</f>
        <v xml:space="preserve"> </v>
      </c>
      <c r="H12" s="33" t="str">
        <f>IF(ISERROR(AVERAGE(Judge1:Judge5!H12))," ", AVERAGE(Judge1:Judge5!H12))</f>
        <v xml:space="preserve"> </v>
      </c>
      <c r="I12" s="33" t="str">
        <f>IF(ISERROR(AVERAGE(Judge1:Judge5!I12))," ", AVERAGE(Judge1:Judge5!I12))</f>
        <v xml:space="preserve"> </v>
      </c>
      <c r="J12" s="33" t="str">
        <f>IF(ISERROR(AVERAGE(Judge1:Judge5!J12))," ", AVERAGE(Judge1:Judge5!J12))</f>
        <v xml:space="preserve"> </v>
      </c>
      <c r="K12" s="33" t="str">
        <f>IF(ISERROR(AVERAGE(Judge1:Judge5!K12))," ", AVERAGE(Judge1:Judge5!K12))</f>
        <v xml:space="preserve"> </v>
      </c>
      <c r="L12" s="33" t="str">
        <f>IF(ISERROR(AVERAGE(Judge1:Judge5!L12))," ", AVERAGE(Judge1:Judge5!L12))</f>
        <v xml:space="preserve"> </v>
      </c>
      <c r="M12" s="33" t="str">
        <f>IF(ISERROR(AVERAGE(Judge1:Judge5!M12))," ", AVERAGE(Judge1:Judge5!M12))</f>
        <v xml:space="preserve"> </v>
      </c>
      <c r="N12" s="33" t="str">
        <f>IF(ISERROR(AVERAGE(Judge1:Judge5!N12))," ", AVERAGE(Judge1:Judge5!N12))</f>
        <v xml:space="preserve"> </v>
      </c>
      <c r="O12" s="33" t="str">
        <f>IF(ISERROR(AVERAGE(Judge1:Judge5!O12))," ", AVERAGE(Judge1:Judge5!O12))</f>
        <v xml:space="preserve"> </v>
      </c>
      <c r="P12" s="33" t="str">
        <f>IF(ISERROR(AVERAGE(Judge1:Judge5!P12))," ", AVERAGE(Judge1:Judge5!P12))</f>
        <v xml:space="preserve"> </v>
      </c>
      <c r="Q12" s="33" t="str">
        <f>IF(ISERROR(AVERAGE(Judge1:Judge5!Q12))," ", AVERAGE(Judge1:Judge5!Q12))</f>
        <v xml:space="preserve"> </v>
      </c>
      <c r="R12" s="33" t="str">
        <f>IF(ISERROR(AVERAGE(Judge1:Judge5!R12))," ", AVERAGE(Judge1:Judge5!R12))</f>
        <v xml:space="preserve"> </v>
      </c>
      <c r="S12" s="33" t="str">
        <f>IF(ISERROR(AVERAGE(Judge1:Judge5!S12))," ", AVERAGE(Judge1:Judge5!S12))</f>
        <v xml:space="preserve"> </v>
      </c>
      <c r="T12" s="33" t="str">
        <f>IF(ISERROR(AVERAGE(Judge1:Judge5!T12))," ", AVERAGE(Judge1:Judge5!T12))</f>
        <v xml:space="preserve"> </v>
      </c>
      <c r="U12" s="33" t="str">
        <f>IF(ISERROR(AVERAGE(Judge1:Judge5!U12))," ", AVERAGE(Judge1:Judge5!U12))</f>
        <v xml:space="preserve"> </v>
      </c>
      <c r="V12" s="33" t="str">
        <f>IF(ISERROR(AVERAGE(Judge1:Judge5!V12))," ", AVERAGE(Judge1:Judge5!V12))</f>
        <v xml:space="preserve"> </v>
      </c>
      <c r="W12" s="33" t="str">
        <f>IF(ISERROR(AVERAGE(Judge1:Judge5!W12))," ", AVERAGE(Judge1:Judge5!W12))</f>
        <v xml:space="preserve"> </v>
      </c>
      <c r="X12" s="33" t="str">
        <f>IF(ISERROR(AVERAGE(Judge1:Judge5!X12))," ", AVERAGE(Judge1:Judge5!X12))</f>
        <v xml:space="preserve"> </v>
      </c>
      <c r="Y12" s="33" t="str">
        <f>IF(ISERROR(AVERAGE(Judge1:Judge5!Y12))," ", AVERAGE(Judge1:Judge5!Y12))</f>
        <v xml:space="preserve"> </v>
      </c>
      <c r="Z12" s="33" t="str">
        <f>IF(ISERROR(AVERAGE(Judge1:Judge5!Z12))," ", AVERAGE(Judge1:Judge5!Z12))</f>
        <v xml:space="preserve"> </v>
      </c>
      <c r="AA12" s="33" t="str">
        <f>IF(ISERROR(AVERAGE(Judge1:Judge5!AA12))," ", AVERAGE(Judge1:Judge5!AA12))</f>
        <v xml:space="preserve"> </v>
      </c>
      <c r="AB12" s="33" t="str">
        <f>IF(ISERROR(AVERAGE(Judge1:Judge5!AB12))," ", AVERAGE(Judge1:Judge5!AB12))</f>
        <v xml:space="preserve"> </v>
      </c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1014</v>
      </c>
      <c r="B13" s="19">
        <v>5317</v>
      </c>
      <c r="C13" s="21" t="s">
        <v>27</v>
      </c>
      <c r="D13" s="21" t="s">
        <v>29</v>
      </c>
      <c r="E13" s="21">
        <v>-10</v>
      </c>
      <c r="F13" s="33" t="str">
        <f>IF(ISERROR(AVERAGE(Judge1:Judge5!F13))," ", AVERAGE(Judge1:Judge5!F13))</f>
        <v xml:space="preserve"> </v>
      </c>
      <c r="G13" s="33" t="str">
        <f>IF(ISERROR(AVERAGE(Judge1:Judge5!G13))," ", AVERAGE(Judge1:Judge5!G13))</f>
        <v xml:space="preserve"> </v>
      </c>
      <c r="H13" s="33" t="str">
        <f>IF(ISERROR(AVERAGE(Judge1:Judge5!H13))," ", AVERAGE(Judge1:Judge5!H13))</f>
        <v xml:space="preserve"> </v>
      </c>
      <c r="I13" s="33" t="str">
        <f>IF(ISERROR(AVERAGE(Judge1:Judge5!I13))," ", AVERAGE(Judge1:Judge5!I13))</f>
        <v xml:space="preserve"> </v>
      </c>
      <c r="J13" s="33" t="str">
        <f>IF(ISERROR(AVERAGE(Judge1:Judge5!J13))," ", AVERAGE(Judge1:Judge5!J13))</f>
        <v xml:space="preserve"> </v>
      </c>
      <c r="K13" s="33" t="str">
        <f>IF(ISERROR(AVERAGE(Judge1:Judge5!K13))," ", AVERAGE(Judge1:Judge5!K13))</f>
        <v xml:space="preserve"> </v>
      </c>
      <c r="L13" s="33" t="str">
        <f>IF(ISERROR(AVERAGE(Judge1:Judge5!L13))," ", AVERAGE(Judge1:Judge5!L13))</f>
        <v xml:space="preserve"> </v>
      </c>
      <c r="M13" s="33" t="str">
        <f>IF(ISERROR(AVERAGE(Judge1:Judge5!M13))," ", AVERAGE(Judge1:Judge5!M13))</f>
        <v xml:space="preserve"> </v>
      </c>
      <c r="N13" s="33" t="str">
        <f>IF(ISERROR(AVERAGE(Judge1:Judge5!N13))," ", AVERAGE(Judge1:Judge5!N13))</f>
        <v xml:space="preserve"> </v>
      </c>
      <c r="O13" s="33" t="str">
        <f>IF(ISERROR(AVERAGE(Judge1:Judge5!O13))," ", AVERAGE(Judge1:Judge5!O13))</f>
        <v xml:space="preserve"> </v>
      </c>
      <c r="P13" s="33" t="str">
        <f>IF(ISERROR(AVERAGE(Judge1:Judge5!P13))," ", AVERAGE(Judge1:Judge5!P13))</f>
        <v xml:space="preserve"> </v>
      </c>
      <c r="Q13" s="33" t="str">
        <f>IF(ISERROR(AVERAGE(Judge1:Judge5!Q13))," ", AVERAGE(Judge1:Judge5!Q13))</f>
        <v xml:space="preserve"> </v>
      </c>
      <c r="R13" s="33" t="str">
        <f>IF(ISERROR(AVERAGE(Judge1:Judge5!R13))," ", AVERAGE(Judge1:Judge5!R13))</f>
        <v xml:space="preserve"> </v>
      </c>
      <c r="S13" s="33" t="str">
        <f>IF(ISERROR(AVERAGE(Judge1:Judge5!S13))," ", AVERAGE(Judge1:Judge5!S13))</f>
        <v xml:space="preserve"> </v>
      </c>
      <c r="T13" s="33" t="str">
        <f>IF(ISERROR(AVERAGE(Judge1:Judge5!T13))," ", AVERAGE(Judge1:Judge5!T13))</f>
        <v xml:space="preserve"> </v>
      </c>
      <c r="U13" s="33" t="str">
        <f>IF(ISERROR(AVERAGE(Judge1:Judge5!U13))," ", AVERAGE(Judge1:Judge5!U13))</f>
        <v xml:space="preserve"> </v>
      </c>
      <c r="V13" s="33" t="str">
        <f>IF(ISERROR(AVERAGE(Judge1:Judge5!V13))," ", AVERAGE(Judge1:Judge5!V13))</f>
        <v xml:space="preserve"> </v>
      </c>
      <c r="W13" s="33" t="str">
        <f>IF(ISERROR(AVERAGE(Judge1:Judge5!W13))," ", AVERAGE(Judge1:Judge5!W13))</f>
        <v xml:space="preserve"> </v>
      </c>
      <c r="X13" s="33" t="str">
        <f>IF(ISERROR(AVERAGE(Judge1:Judge5!X13))," ", AVERAGE(Judge1:Judge5!X13))</f>
        <v xml:space="preserve"> </v>
      </c>
      <c r="Y13" s="33" t="str">
        <f>IF(ISERROR(AVERAGE(Judge1:Judge5!Y13))," ", AVERAGE(Judge1:Judge5!Y13))</f>
        <v xml:space="preserve"> </v>
      </c>
      <c r="Z13" s="33" t="str">
        <f>IF(ISERROR(AVERAGE(Judge1:Judge5!Z13))," ", AVERAGE(Judge1:Judge5!Z13))</f>
        <v xml:space="preserve"> </v>
      </c>
      <c r="AA13" s="33" t="str">
        <f>IF(ISERROR(AVERAGE(Judge1:Judge5!AA13))," ", AVERAGE(Judge1:Judge5!AA13))</f>
        <v xml:space="preserve"> </v>
      </c>
      <c r="AB13" s="33" t="str">
        <f>IF(ISERROR(AVERAGE(Judge1:Judge5!AB13))," ", AVERAGE(Judge1:Judge5!AB13))</f>
        <v xml:space="preserve"> </v>
      </c>
      <c r="AC13" s="22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30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31</v>
      </c>
      <c r="F16" s="23">
        <f>SUM($F$7:$F$13)</f>
        <v>0</v>
      </c>
      <c r="G16" s="23">
        <f>SUM($G$7:$G$13)</f>
        <v>0</v>
      </c>
      <c r="H16" s="23">
        <f>SUM($H$7:$H$13)</f>
        <v>0</v>
      </c>
      <c r="I16" s="23">
        <f>SUM($I$7:$I$13)</f>
        <v>0</v>
      </c>
      <c r="J16" s="23">
        <f>SUM($J$7:$J$13)</f>
        <v>0</v>
      </c>
      <c r="K16" s="23">
        <f>SUM($K$7:$K$13)</f>
        <v>0</v>
      </c>
      <c r="L16" s="23">
        <f>SUM($L$7:$L$13)</f>
        <v>0</v>
      </c>
      <c r="M16" s="23">
        <f>SUM($M$7:$M$13)</f>
        <v>0</v>
      </c>
      <c r="N16" s="23">
        <f>SUM($N$7:$N$13)</f>
        <v>0</v>
      </c>
      <c r="O16" s="23">
        <f>SUM($O$7:$O$13)</f>
        <v>0</v>
      </c>
      <c r="P16" s="23">
        <f>SUM($P$7:$P$13)</f>
        <v>0</v>
      </c>
      <c r="Q16" s="23">
        <f>SUM($Q$7:$Q$13)</f>
        <v>0</v>
      </c>
      <c r="R16" s="23">
        <f>SUM($R$7:$R$13)</f>
        <v>0</v>
      </c>
      <c r="S16" s="23">
        <f>SUM($S$7:$S$13)</f>
        <v>0</v>
      </c>
      <c r="T16" s="23">
        <f>SUM($T$7:$T$13)</f>
        <v>0</v>
      </c>
      <c r="U16" s="23">
        <f>SUM($U$7:$U$13)</f>
        <v>0</v>
      </c>
      <c r="V16" s="23">
        <f>SUM($V$7:$V$13)</f>
        <v>0</v>
      </c>
      <c r="W16" s="23">
        <f>SUM($W$7:$W$13)</f>
        <v>0</v>
      </c>
      <c r="X16" s="23">
        <f>SUM($X$7:$X$13)</f>
        <v>0</v>
      </c>
      <c r="Y16" s="23">
        <f>SUM($Y$7:$Y$13)</f>
        <v>0</v>
      </c>
      <c r="Z16" s="23">
        <f>SUM($Z$7:$Z$13)</f>
        <v>0</v>
      </c>
      <c r="AA16" s="23">
        <f>SUM($AA$7:$AA$13)</f>
        <v>0</v>
      </c>
      <c r="AB16" s="23">
        <f>SUM($AB$7:$AB$13)</f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D17" s="24" t="s">
        <v>33</v>
      </c>
      <c r="E17" s="24" t="s">
        <v>34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C18" t="s">
        <v>32</v>
      </c>
      <c r="D18" s="25">
        <f>LARGE($F$16:$AB$16,1)</f>
        <v>0</v>
      </c>
      <c r="E18">
        <f>INDEX($F$6:$AB$6,MATCH($D$18,$F$16:$AB$16,0))</f>
        <v>101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C19" t="s">
        <v>35</v>
      </c>
      <c r="D19" s="20">
        <f>LARGE($F$16:$AB$16,2)</f>
        <v>0</v>
      </c>
      <c r="E19">
        <f>INDEX($F$6:$AB$6,MATCH($D$19,$F$16:$AB$16,0))</f>
        <v>101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C20" t="s">
        <v>36</v>
      </c>
      <c r="D20" s="26">
        <f>LARGE($F$16:$AB$16,3)</f>
        <v>0</v>
      </c>
      <c r="E20">
        <f>INDEX($F$6:$AB$6,MATCH($D$20,$F$16:$AB$16,0))</f>
        <v>101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ht="13.8" x14ac:dyDescent="0.25">
      <c r="D21" s="27">
        <f>LARGE($F$16:$AB$16,4)</f>
        <v>0</v>
      </c>
      <c r="E21" s="29" t="str">
        <f>IF( OR( EXACT( $D$18,$D$19 ), EXACT($D$19,$D$20 ), EXACT($D$20,$D$21 )),"** TIE **", " ")</f>
        <v>** TIE **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ht="100.05" customHeight="1" x14ac:dyDescent="0.25">
      <c r="E22" s="30" t="s">
        <v>37</v>
      </c>
      <c r="F22" s="34" t="str">
        <f>Judge1!F22 &amp; " " &amp; Judge2!F22 &amp; " " &amp; Judge3!F22 &amp; " " &amp; Judge4!F22 &amp; " " &amp; Judge5!F22</f>
        <v xml:space="preserve">    </v>
      </c>
      <c r="G22" s="31" t="str">
        <f>Judge1!G22 &amp; " " &amp; Judge2!G22 &amp; " " &amp; Judge3!G22 &amp; " " &amp; Judge4!G22 &amp; " " &amp; Judge5!G22</f>
        <v xml:space="preserve">    </v>
      </c>
      <c r="H22" s="31" t="str">
        <f>Judge1!H22 &amp; " " &amp; Judge2!H22 &amp; " " &amp; Judge3!H22 &amp; " " &amp; Judge4!H22 &amp; " " &amp; Judge5!H22</f>
        <v xml:space="preserve">    </v>
      </c>
      <c r="I22" s="31" t="str">
        <f>Judge1!I22 &amp; " " &amp; Judge2!I22 &amp; " " &amp; Judge3!I22 &amp; " " &amp; Judge4!I22 &amp; " " &amp; Judge5!I22</f>
        <v xml:space="preserve">    </v>
      </c>
      <c r="J22" s="31" t="str">
        <f>Judge1!J22 &amp; " " &amp; Judge2!J22 &amp; " " &amp; Judge3!J22 &amp; " " &amp; Judge4!J22 &amp; " " &amp; Judge5!J22</f>
        <v xml:space="preserve">    </v>
      </c>
      <c r="K22" s="31" t="str">
        <f>Judge1!K22 &amp; " " &amp; Judge2!K22 &amp; " " &amp; Judge3!K22 &amp; " " &amp; Judge4!K22 &amp; " " &amp; Judge5!K22</f>
        <v xml:space="preserve">    </v>
      </c>
      <c r="L22" s="31" t="str">
        <f>Judge1!L22 &amp; " " &amp; Judge2!L22 &amp; " " &amp; Judge3!L22 &amp; " " &amp; Judge4!L22 &amp; " " &amp; Judge5!L22</f>
        <v xml:space="preserve">    </v>
      </c>
      <c r="M22" s="31" t="str">
        <f>Judge1!M22 &amp; " " &amp; Judge2!M22 &amp; " " &amp; Judge3!M22 &amp; " " &amp; Judge4!M22 &amp; " " &amp; Judge5!M22</f>
        <v xml:space="preserve">    </v>
      </c>
      <c r="N22" s="31" t="str">
        <f>Judge1!N22 &amp; " " &amp; Judge2!N22 &amp; " " &amp; Judge3!N22 &amp; " " &amp; Judge4!N22 &amp; " " &amp; Judge5!N22</f>
        <v xml:space="preserve">    </v>
      </c>
      <c r="O22" s="31" t="str">
        <f>Judge1!O22 &amp; " " &amp; Judge2!O22 &amp; " " &amp; Judge3!O22 &amp; " " &amp; Judge4!O22 &amp; " " &amp; Judge5!O22</f>
        <v xml:space="preserve">    </v>
      </c>
      <c r="P22" s="31" t="str">
        <f>Judge1!P22 &amp; " " &amp; Judge2!P22 &amp; " " &amp; Judge3!P22 &amp; " " &amp; Judge4!P22 &amp; " " &amp; Judge5!P22</f>
        <v xml:space="preserve">    </v>
      </c>
      <c r="Q22" s="31" t="str">
        <f>Judge1!Q22 &amp; " " &amp; Judge2!Q22 &amp; " " &amp; Judge3!Q22 &amp; " " &amp; Judge4!Q22 &amp; " " &amp; Judge5!Q22</f>
        <v xml:space="preserve">    </v>
      </c>
      <c r="R22" s="31" t="str">
        <f>Judge1!R22 &amp; " " &amp; Judge2!R22 &amp; " " &amp; Judge3!R22 &amp; " " &amp; Judge4!R22 &amp; " " &amp; Judge5!R22</f>
        <v xml:space="preserve">    </v>
      </c>
      <c r="S22" s="31" t="str">
        <f>Judge1!S22 &amp; " " &amp; Judge2!S22 &amp; " " &amp; Judge3!S22 &amp; " " &amp; Judge4!S22 &amp; " " &amp; Judge5!S22</f>
        <v xml:space="preserve">    </v>
      </c>
      <c r="T22" s="31" t="str">
        <f>Judge1!T22 &amp; " " &amp; Judge2!T22 &amp; " " &amp; Judge3!T22 &amp; " " &amp; Judge4!T22 &amp; " " &amp; Judge5!T22</f>
        <v xml:space="preserve">    </v>
      </c>
      <c r="U22" s="31" t="str">
        <f>Judge1!U22 &amp; " " &amp; Judge2!U22 &amp; " " &amp; Judge3!U22 &amp; " " &amp; Judge4!U22 &amp; " " &amp; Judge5!U22</f>
        <v xml:space="preserve">    </v>
      </c>
      <c r="V22" s="31" t="str">
        <f>Judge1!V22 &amp; " " &amp; Judge2!V22 &amp; " " &amp; Judge3!V22 &amp; " " &amp; Judge4!V22 &amp; " " &amp; Judge5!V22</f>
        <v xml:space="preserve">    </v>
      </c>
      <c r="W22" s="31" t="str">
        <f>Judge1!W22 &amp; " " &amp; Judge2!W22 &amp; " " &amp; Judge3!W22 &amp; " " &amp; Judge4!W22 &amp; " " &amp; Judge5!W22</f>
        <v xml:space="preserve">    </v>
      </c>
      <c r="X22" s="31" t="str">
        <f>Judge1!X22 &amp; " " &amp; Judge2!X22 &amp; " " &amp; Judge3!X22 &amp; " " &amp; Judge4!X22 &amp; " " &amp; Judge5!X22</f>
        <v xml:space="preserve">    </v>
      </c>
      <c r="Y22" s="31" t="str">
        <f>Judge1!Y22 &amp; " " &amp; Judge2!Y22 &amp; " " &amp; Judge3!Y22 &amp; " " &amp; Judge4!Y22 &amp; " " &amp; Judge5!Y22</f>
        <v xml:space="preserve">    </v>
      </c>
      <c r="Z22" s="31" t="str">
        <f>Judge1!Z22 &amp; " " &amp; Judge2!Z22 &amp; " " &amp; Judge3!Z22 &amp; " " &amp; Judge4!Z22 &amp; " " &amp; Judge5!Z22</f>
        <v xml:space="preserve">    </v>
      </c>
      <c r="AA22" s="31" t="str">
        <f>Judge1!AA22 &amp; " " &amp; Judge2!AA22 &amp; " " &amp; Judge3!AA22 &amp; " " &amp; Judge4!AA22 &amp; " " &amp; Judge5!AA22</f>
        <v xml:space="preserve">    </v>
      </c>
      <c r="AB22" s="31" t="str">
        <f>Judge1!AB22 &amp; " " &amp; Judge2!AB22 &amp; " " &amp; Judge3!AB22 &amp; " " &amp; Judge4!AB22 &amp; " " &amp; Judge5!AB22</f>
        <v xml:space="preserve">    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B7">
    <cfRule type="cellIs" dxfId="188" priority="1" stopIfTrue="1" operator="greaterThan">
      <formula>$E$7</formula>
    </cfRule>
    <cfRule type="cellIs" dxfId="187" priority="2" stopIfTrue="1" operator="equal">
      <formula>""</formula>
    </cfRule>
    <cfRule type="cellIs" dxfId="186" priority="3" stopIfTrue="1" operator="equal">
      <formula>0</formula>
    </cfRule>
    <cfRule type="cellIs" dxfId="185" priority="4" stopIfTrue="1" operator="lessThan">
      <formula>($E$7 * 0.25)</formula>
    </cfRule>
  </conditionalFormatting>
  <conditionalFormatting sqref="E8:AB8">
    <cfRule type="cellIs" dxfId="184" priority="5" stopIfTrue="1" operator="greaterThan">
      <formula>$E$8</formula>
    </cfRule>
    <cfRule type="cellIs" dxfId="183" priority="6" stopIfTrue="1" operator="equal">
      <formula>""</formula>
    </cfRule>
    <cfRule type="cellIs" dxfId="182" priority="7" stopIfTrue="1" operator="equal">
      <formula>0</formula>
    </cfRule>
    <cfRule type="cellIs" dxfId="181" priority="8" stopIfTrue="1" operator="lessThan">
      <formula>($E$8 * 0.25)</formula>
    </cfRule>
  </conditionalFormatting>
  <conditionalFormatting sqref="E9:AB9">
    <cfRule type="cellIs" dxfId="180" priority="9" stopIfTrue="1" operator="greaterThan">
      <formula>$E$9</formula>
    </cfRule>
    <cfRule type="cellIs" dxfId="179" priority="10" stopIfTrue="1" operator="equal">
      <formula>""</formula>
    </cfRule>
    <cfRule type="cellIs" dxfId="178" priority="11" stopIfTrue="1" operator="equal">
      <formula>0</formula>
    </cfRule>
    <cfRule type="cellIs" dxfId="177" priority="12" stopIfTrue="1" operator="lessThan">
      <formula>($E$9 * 0.25)</formula>
    </cfRule>
  </conditionalFormatting>
  <conditionalFormatting sqref="E10:AB10">
    <cfRule type="cellIs" dxfId="176" priority="13" stopIfTrue="1" operator="greaterThan">
      <formula>$E$10</formula>
    </cfRule>
    <cfRule type="cellIs" dxfId="175" priority="14" stopIfTrue="1" operator="equal">
      <formula>""</formula>
    </cfRule>
    <cfRule type="cellIs" dxfId="174" priority="15" stopIfTrue="1" operator="equal">
      <formula>0</formula>
    </cfRule>
    <cfRule type="cellIs" dxfId="173" priority="16" stopIfTrue="1" operator="lessThan">
      <formula>($E$10 * 0.25)</formula>
    </cfRule>
  </conditionalFormatting>
  <conditionalFormatting sqref="E11:AB11">
    <cfRule type="cellIs" dxfId="172" priority="17" stopIfTrue="1" operator="greaterThan">
      <formula>$E$11</formula>
    </cfRule>
    <cfRule type="cellIs" dxfId="171" priority="18" stopIfTrue="1" operator="equal">
      <formula>""</formula>
    </cfRule>
    <cfRule type="cellIs" dxfId="170" priority="19" stopIfTrue="1" operator="equal">
      <formula>0</formula>
    </cfRule>
    <cfRule type="cellIs" dxfId="169" priority="20" stopIfTrue="1" operator="lessThan">
      <formula>($E$11 * 0.25)</formula>
    </cfRule>
  </conditionalFormatting>
  <conditionalFormatting sqref="E12:AB12">
    <cfRule type="cellIs" dxfId="168" priority="21" stopIfTrue="1" operator="lessThan">
      <formula>$E$12</formula>
    </cfRule>
    <cfRule type="cellIs" dxfId="167" priority="22" stopIfTrue="1" operator="greaterThan">
      <formula>0</formula>
    </cfRule>
  </conditionalFormatting>
  <conditionalFormatting sqref="E13:AB13">
    <cfRule type="cellIs" dxfId="166" priority="23" stopIfTrue="1" operator="lessThan">
      <formula>$E$13</formula>
    </cfRule>
    <cfRule type="cellIs" dxfId="165" priority="24" stopIfTrue="1" operator="greaterThan">
      <formula>0</formula>
    </cfRule>
  </conditionalFormatting>
  <conditionalFormatting sqref="C16:AB16">
    <cfRule type="cellIs" dxfId="164" priority="25" stopIfTrue="1" operator="equal">
      <formula>$D$18</formula>
    </cfRule>
    <cfRule type="cellIs" dxfId="163" priority="26" stopIfTrue="1" operator="equal">
      <formula>$D$19</formula>
    </cfRule>
    <cfRule type="cellIs" dxfId="162" priority="27" stopIfTrue="1" operator="equal">
      <formula>$D$20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DC024-CDFC-4295-85C3-2E83B4BE6792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1014</v>
      </c>
      <c r="B7" s="19">
        <v>5311</v>
      </c>
      <c r="C7" s="18" t="s">
        <v>23</v>
      </c>
      <c r="D7" s="3" t="s">
        <v>24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1014</v>
      </c>
      <c r="B8" s="19">
        <v>5312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1014</v>
      </c>
      <c r="B9" s="19">
        <v>5313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1014</v>
      </c>
      <c r="B10" s="19">
        <v>5314</v>
      </c>
      <c r="C10" s="3" t="s">
        <v>23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1014</v>
      </c>
      <c r="B11" s="19">
        <v>5315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1014</v>
      </c>
      <c r="B12" s="19">
        <v>5316</v>
      </c>
      <c r="C12" s="21" t="s">
        <v>27</v>
      </c>
      <c r="D12" s="21" t="s">
        <v>28</v>
      </c>
      <c r="E12" s="21">
        <v>-10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1014</v>
      </c>
      <c r="B13" s="19">
        <v>5317</v>
      </c>
      <c r="C13" s="21" t="s">
        <v>27</v>
      </c>
      <c r="D13" s="21" t="s">
        <v>29</v>
      </c>
      <c r="E13" s="21">
        <v>-10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30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31</v>
      </c>
      <c r="F16" s="23">
        <f>SUM($F$7:$F$13)</f>
        <v>0</v>
      </c>
      <c r="G16" s="23">
        <f>SUM($G$7:$G$13)</f>
        <v>0</v>
      </c>
      <c r="H16" s="23">
        <f>SUM($H$7:$H$13)</f>
        <v>0</v>
      </c>
      <c r="I16" s="23">
        <f>SUM($I$7:$I$13)</f>
        <v>0</v>
      </c>
      <c r="J16" s="23">
        <f>SUM($J$7:$J$13)</f>
        <v>0</v>
      </c>
      <c r="K16" s="23">
        <f>SUM($K$7:$K$13)</f>
        <v>0</v>
      </c>
      <c r="L16" s="23">
        <f>SUM($L$7:$L$13)</f>
        <v>0</v>
      </c>
      <c r="M16" s="23">
        <f>SUM($M$7:$M$13)</f>
        <v>0</v>
      </c>
      <c r="N16" s="23">
        <f>SUM($N$7:$N$13)</f>
        <v>0</v>
      </c>
      <c r="O16" s="23">
        <f>SUM($O$7:$O$13)</f>
        <v>0</v>
      </c>
      <c r="P16" s="23">
        <f>SUM($P$7:$P$13)</f>
        <v>0</v>
      </c>
      <c r="Q16" s="23">
        <f>SUM($Q$7:$Q$13)</f>
        <v>0</v>
      </c>
      <c r="R16" s="23">
        <f>SUM($R$7:$R$13)</f>
        <v>0</v>
      </c>
      <c r="S16" s="23">
        <f>SUM($S$7:$S$13)</f>
        <v>0</v>
      </c>
      <c r="T16" s="23">
        <f>SUM($T$7:$T$13)</f>
        <v>0</v>
      </c>
      <c r="U16" s="23">
        <f>SUM($U$7:$U$13)</f>
        <v>0</v>
      </c>
      <c r="V16" s="23">
        <f>SUM($V$7:$V$13)</f>
        <v>0</v>
      </c>
      <c r="W16" s="23">
        <f>SUM($W$7:$W$13)</f>
        <v>0</v>
      </c>
      <c r="X16" s="23">
        <f>SUM($X$7:$X$13)</f>
        <v>0</v>
      </c>
      <c r="Y16" s="23">
        <f>SUM($Y$7:$Y$13)</f>
        <v>0</v>
      </c>
      <c r="Z16" s="23">
        <f>SUM($Z$7:$Z$13)</f>
        <v>0</v>
      </c>
      <c r="AA16" s="23">
        <f>SUM($AA$7:$AA$13)</f>
        <v>0</v>
      </c>
      <c r="AB16" s="23">
        <f>SUM($AB$7:$AB$13)</f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D17" s="24" t="s">
        <v>33</v>
      </c>
      <c r="E17" s="24" t="s">
        <v>34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E22" t="s">
        <v>37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53" priority="1" stopIfTrue="1" operator="greaterThan">
      <formula>$E$7</formula>
    </cfRule>
    <cfRule type="cellIs" dxfId="52" priority="2" stopIfTrue="1" operator="equal">
      <formula>""</formula>
    </cfRule>
    <cfRule type="cellIs" dxfId="51" priority="3" stopIfTrue="1" operator="equal">
      <formula>0</formula>
    </cfRule>
    <cfRule type="cellIs" dxfId="50" priority="4" stopIfTrue="1" operator="lessThan">
      <formula>($E$7 * 0.25)</formula>
    </cfRule>
  </conditionalFormatting>
  <conditionalFormatting sqref="E8:AB8">
    <cfRule type="cellIs" dxfId="49" priority="5" stopIfTrue="1" operator="greaterThan">
      <formula>$E$8</formula>
    </cfRule>
    <cfRule type="cellIs" dxfId="48" priority="6" stopIfTrue="1" operator="equal">
      <formula>""</formula>
    </cfRule>
    <cfRule type="cellIs" dxfId="47" priority="7" stopIfTrue="1" operator="equal">
      <formula>0</formula>
    </cfRule>
    <cfRule type="cellIs" dxfId="46" priority="8" stopIfTrue="1" operator="lessThan">
      <formula>($E$8 * 0.25)</formula>
    </cfRule>
  </conditionalFormatting>
  <conditionalFormatting sqref="E9:AB9">
    <cfRule type="cellIs" dxfId="45" priority="9" stopIfTrue="1" operator="greaterThan">
      <formula>$E$9</formula>
    </cfRule>
    <cfRule type="cellIs" dxfId="44" priority="10" stopIfTrue="1" operator="equal">
      <formula>""</formula>
    </cfRule>
    <cfRule type="cellIs" dxfId="43" priority="11" stopIfTrue="1" operator="equal">
      <formula>0</formula>
    </cfRule>
    <cfRule type="cellIs" dxfId="42" priority="12" stopIfTrue="1" operator="lessThan">
      <formula>($E$9 * 0.25)</formula>
    </cfRule>
  </conditionalFormatting>
  <conditionalFormatting sqref="E10:AB10">
    <cfRule type="cellIs" dxfId="41" priority="13" stopIfTrue="1" operator="greaterThan">
      <formula>$E$10</formula>
    </cfRule>
    <cfRule type="cellIs" dxfId="40" priority="14" stopIfTrue="1" operator="equal">
      <formula>""</formula>
    </cfRule>
    <cfRule type="cellIs" dxfId="39" priority="15" stopIfTrue="1" operator="equal">
      <formula>0</formula>
    </cfRule>
    <cfRule type="cellIs" dxfId="38" priority="16" stopIfTrue="1" operator="lessThan">
      <formula>($E$10 * 0.25)</formula>
    </cfRule>
  </conditionalFormatting>
  <conditionalFormatting sqref="E11:AB11">
    <cfRule type="cellIs" dxfId="37" priority="17" stopIfTrue="1" operator="greaterThan">
      <formula>$E$11</formula>
    </cfRule>
    <cfRule type="cellIs" dxfId="36" priority="18" stopIfTrue="1" operator="equal">
      <formula>""</formula>
    </cfRule>
    <cfRule type="cellIs" dxfId="35" priority="19" stopIfTrue="1" operator="equal">
      <formula>0</formula>
    </cfRule>
    <cfRule type="cellIs" dxfId="34" priority="20" stopIfTrue="1" operator="lessThan">
      <formula>($E$11 * 0.25)</formula>
    </cfRule>
  </conditionalFormatting>
  <conditionalFormatting sqref="E12:AB12">
    <cfRule type="cellIs" dxfId="33" priority="21" stopIfTrue="1" operator="lessThan">
      <formula>$E$12</formula>
    </cfRule>
    <cfRule type="cellIs" dxfId="32" priority="22" stopIfTrue="1" operator="greaterThan">
      <formula>0</formula>
    </cfRule>
  </conditionalFormatting>
  <conditionalFormatting sqref="E13:AB13">
    <cfRule type="cellIs" dxfId="31" priority="23" stopIfTrue="1" operator="lessThan">
      <formula>$E$13</formula>
    </cfRule>
    <cfRule type="cellIs" dxfId="30" priority="24" stopIfTrue="1" operator="greaterThan">
      <formula>0</formula>
    </cfRule>
  </conditionalFormatting>
  <conditionalFormatting sqref="C16:AB16">
    <cfRule type="cellIs" dxfId="29" priority="25" stopIfTrue="1" operator="equal">
      <formula>$D$18</formula>
    </cfRule>
    <cfRule type="cellIs" dxfId="28" priority="26" stopIfTrue="1" operator="equal">
      <formula>$D$19</formula>
    </cfRule>
    <cfRule type="cellIs" dxfId="27" priority="27" stopIfTrue="1" operator="equal">
      <formula>$D$20</formula>
    </cfRule>
  </conditionalFormatting>
  <hyperlinks>
    <hyperlink ref="O3" r:id="rId1" xr:uid="{3E4575EE-8D5B-4425-801E-D0CB7E317FAC}"/>
    <hyperlink ref="E3" r:id="rId2" display="Need Help using this ScoreCard?  Check out this training video." xr:uid="{99A3754E-2BCF-465F-ACBA-D53CEC705CEB}"/>
    <hyperlink ref="D3" r:id="rId3" display="Need Help using this ScoreCard?  Check out this training video." xr:uid="{B9CADF05-0EA9-4784-B0F9-79F2B7A2DB8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F6A1-C31C-4D9E-9C5B-D92068EA5DF6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1014</v>
      </c>
      <c r="B7" s="19">
        <v>5311</v>
      </c>
      <c r="C7" s="18" t="s">
        <v>23</v>
      </c>
      <c r="D7" s="3" t="s">
        <v>24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1014</v>
      </c>
      <c r="B8" s="19">
        <v>5312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1014</v>
      </c>
      <c r="B9" s="19">
        <v>5313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1014</v>
      </c>
      <c r="B10" s="19">
        <v>5314</v>
      </c>
      <c r="C10" s="3" t="s">
        <v>23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1014</v>
      </c>
      <c r="B11" s="19">
        <v>5315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1014</v>
      </c>
      <c r="B12" s="19">
        <v>5316</v>
      </c>
      <c r="C12" s="21" t="s">
        <v>27</v>
      </c>
      <c r="D12" s="21" t="s">
        <v>28</v>
      </c>
      <c r="E12" s="21">
        <v>-10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1014</v>
      </c>
      <c r="B13" s="19">
        <v>5317</v>
      </c>
      <c r="C13" s="21" t="s">
        <v>27</v>
      </c>
      <c r="D13" s="21" t="s">
        <v>29</v>
      </c>
      <c r="E13" s="21">
        <v>-10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30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31</v>
      </c>
      <c r="F16" s="23">
        <f>SUM($F$7:$F$13)</f>
        <v>0</v>
      </c>
      <c r="G16" s="23">
        <f>SUM($G$7:$G$13)</f>
        <v>0</v>
      </c>
      <c r="H16" s="23">
        <f>SUM($H$7:$H$13)</f>
        <v>0</v>
      </c>
      <c r="I16" s="23">
        <f>SUM($I$7:$I$13)</f>
        <v>0</v>
      </c>
      <c r="J16" s="23">
        <f>SUM($J$7:$J$13)</f>
        <v>0</v>
      </c>
      <c r="K16" s="23">
        <f>SUM($K$7:$K$13)</f>
        <v>0</v>
      </c>
      <c r="L16" s="23">
        <f>SUM($L$7:$L$13)</f>
        <v>0</v>
      </c>
      <c r="M16" s="23">
        <f>SUM($M$7:$M$13)</f>
        <v>0</v>
      </c>
      <c r="N16" s="23">
        <f>SUM($N$7:$N$13)</f>
        <v>0</v>
      </c>
      <c r="O16" s="23">
        <f>SUM($O$7:$O$13)</f>
        <v>0</v>
      </c>
      <c r="P16" s="23">
        <f>SUM($P$7:$P$13)</f>
        <v>0</v>
      </c>
      <c r="Q16" s="23">
        <f>SUM($Q$7:$Q$13)</f>
        <v>0</v>
      </c>
      <c r="R16" s="23">
        <f>SUM($R$7:$R$13)</f>
        <v>0</v>
      </c>
      <c r="S16" s="23">
        <f>SUM($S$7:$S$13)</f>
        <v>0</v>
      </c>
      <c r="T16" s="23">
        <f>SUM($T$7:$T$13)</f>
        <v>0</v>
      </c>
      <c r="U16" s="23">
        <f>SUM($U$7:$U$13)</f>
        <v>0</v>
      </c>
      <c r="V16" s="23">
        <f>SUM($V$7:$V$13)</f>
        <v>0</v>
      </c>
      <c r="W16" s="23">
        <f>SUM($W$7:$W$13)</f>
        <v>0</v>
      </c>
      <c r="X16" s="23">
        <f>SUM($X$7:$X$13)</f>
        <v>0</v>
      </c>
      <c r="Y16" s="23">
        <f>SUM($Y$7:$Y$13)</f>
        <v>0</v>
      </c>
      <c r="Z16" s="23">
        <f>SUM($Z$7:$Z$13)</f>
        <v>0</v>
      </c>
      <c r="AA16" s="23">
        <f>SUM($AA$7:$AA$13)</f>
        <v>0</v>
      </c>
      <c r="AB16" s="23">
        <f>SUM($AB$7:$AB$13)</f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D17" s="24" t="s">
        <v>33</v>
      </c>
      <c r="E17" s="24" t="s">
        <v>34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E22" t="s">
        <v>37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80" priority="1" stopIfTrue="1" operator="greaterThan">
      <formula>$E$7</formula>
    </cfRule>
    <cfRule type="cellIs" dxfId="79" priority="2" stopIfTrue="1" operator="equal">
      <formula>""</formula>
    </cfRule>
    <cfRule type="cellIs" dxfId="78" priority="3" stopIfTrue="1" operator="equal">
      <formula>0</formula>
    </cfRule>
    <cfRule type="cellIs" dxfId="77" priority="4" stopIfTrue="1" operator="lessThan">
      <formula>($E$7 * 0.25)</formula>
    </cfRule>
  </conditionalFormatting>
  <conditionalFormatting sqref="E8:AB8">
    <cfRule type="cellIs" dxfId="76" priority="5" stopIfTrue="1" operator="greaterThan">
      <formula>$E$8</formula>
    </cfRule>
    <cfRule type="cellIs" dxfId="75" priority="6" stopIfTrue="1" operator="equal">
      <formula>""</formula>
    </cfRule>
    <cfRule type="cellIs" dxfId="74" priority="7" stopIfTrue="1" operator="equal">
      <formula>0</formula>
    </cfRule>
    <cfRule type="cellIs" dxfId="73" priority="8" stopIfTrue="1" operator="lessThan">
      <formula>($E$8 * 0.25)</formula>
    </cfRule>
  </conditionalFormatting>
  <conditionalFormatting sqref="E9:AB9">
    <cfRule type="cellIs" dxfId="72" priority="9" stopIfTrue="1" operator="greaterThan">
      <formula>$E$9</formula>
    </cfRule>
    <cfRule type="cellIs" dxfId="71" priority="10" stopIfTrue="1" operator="equal">
      <formula>""</formula>
    </cfRule>
    <cfRule type="cellIs" dxfId="70" priority="11" stopIfTrue="1" operator="equal">
      <formula>0</formula>
    </cfRule>
    <cfRule type="cellIs" dxfId="69" priority="12" stopIfTrue="1" operator="lessThan">
      <formula>($E$9 * 0.25)</formula>
    </cfRule>
  </conditionalFormatting>
  <conditionalFormatting sqref="E10:AB10">
    <cfRule type="cellIs" dxfId="68" priority="13" stopIfTrue="1" operator="greaterThan">
      <formula>$E$10</formula>
    </cfRule>
    <cfRule type="cellIs" dxfId="67" priority="14" stopIfTrue="1" operator="equal">
      <formula>""</formula>
    </cfRule>
    <cfRule type="cellIs" dxfId="66" priority="15" stopIfTrue="1" operator="equal">
      <formula>0</formula>
    </cfRule>
    <cfRule type="cellIs" dxfId="65" priority="16" stopIfTrue="1" operator="lessThan">
      <formula>($E$10 * 0.25)</formula>
    </cfRule>
  </conditionalFormatting>
  <conditionalFormatting sqref="E11:AB11">
    <cfRule type="cellIs" dxfId="64" priority="17" stopIfTrue="1" operator="greaterThan">
      <formula>$E$11</formula>
    </cfRule>
    <cfRule type="cellIs" dxfId="63" priority="18" stopIfTrue="1" operator="equal">
      <formula>""</formula>
    </cfRule>
    <cfRule type="cellIs" dxfId="62" priority="19" stopIfTrue="1" operator="equal">
      <formula>0</formula>
    </cfRule>
    <cfRule type="cellIs" dxfId="61" priority="20" stopIfTrue="1" operator="lessThan">
      <formula>($E$11 * 0.25)</formula>
    </cfRule>
  </conditionalFormatting>
  <conditionalFormatting sqref="E12:AB12">
    <cfRule type="cellIs" dxfId="60" priority="21" stopIfTrue="1" operator="lessThan">
      <formula>$E$12</formula>
    </cfRule>
    <cfRule type="cellIs" dxfId="59" priority="22" stopIfTrue="1" operator="greaterThan">
      <formula>0</formula>
    </cfRule>
  </conditionalFormatting>
  <conditionalFormatting sqref="E13:AB13">
    <cfRule type="cellIs" dxfId="58" priority="23" stopIfTrue="1" operator="lessThan">
      <formula>$E$13</formula>
    </cfRule>
    <cfRule type="cellIs" dxfId="57" priority="24" stopIfTrue="1" operator="greaterThan">
      <formula>0</formula>
    </cfRule>
  </conditionalFormatting>
  <conditionalFormatting sqref="C16:AB16">
    <cfRule type="cellIs" dxfId="56" priority="25" stopIfTrue="1" operator="equal">
      <formula>$D$18</formula>
    </cfRule>
    <cfRule type="cellIs" dxfId="55" priority="26" stopIfTrue="1" operator="equal">
      <formula>$D$19</formula>
    </cfRule>
    <cfRule type="cellIs" dxfId="54" priority="27" stopIfTrue="1" operator="equal">
      <formula>$D$20</formula>
    </cfRule>
  </conditionalFormatting>
  <hyperlinks>
    <hyperlink ref="O3" r:id="rId1" xr:uid="{FEB431DF-4448-4A15-AFB7-D0903270F976}"/>
    <hyperlink ref="E3" r:id="rId2" display="Need Help using this ScoreCard?  Check out this training video." xr:uid="{BA1ECE2A-9552-4053-8C37-9D258C99EED6}"/>
    <hyperlink ref="D3" r:id="rId3" display="Need Help using this ScoreCard?  Check out this training video." xr:uid="{053220A6-6D1F-412A-B84C-43843BD07CA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0562-AD5F-4A15-929D-495B49807066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1014</v>
      </c>
      <c r="B7" s="19">
        <v>5311</v>
      </c>
      <c r="C7" s="18" t="s">
        <v>23</v>
      </c>
      <c r="D7" s="3" t="s">
        <v>24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1014</v>
      </c>
      <c r="B8" s="19">
        <v>5312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1014</v>
      </c>
      <c r="B9" s="19">
        <v>5313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1014</v>
      </c>
      <c r="B10" s="19">
        <v>5314</v>
      </c>
      <c r="C10" s="3" t="s">
        <v>23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1014</v>
      </c>
      <c r="B11" s="19">
        <v>5315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1014</v>
      </c>
      <c r="B12" s="19">
        <v>5316</v>
      </c>
      <c r="C12" s="21" t="s">
        <v>27</v>
      </c>
      <c r="D12" s="21" t="s">
        <v>28</v>
      </c>
      <c r="E12" s="21">
        <v>-10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1014</v>
      </c>
      <c r="B13" s="19">
        <v>5317</v>
      </c>
      <c r="C13" s="21" t="s">
        <v>27</v>
      </c>
      <c r="D13" s="21" t="s">
        <v>29</v>
      </c>
      <c r="E13" s="21">
        <v>-10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30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31</v>
      </c>
      <c r="F16" s="23">
        <f>SUM($F$7:$F$13)</f>
        <v>0</v>
      </c>
      <c r="G16" s="23">
        <f>SUM($G$7:$G$13)</f>
        <v>0</v>
      </c>
      <c r="H16" s="23">
        <f>SUM($H$7:$H$13)</f>
        <v>0</v>
      </c>
      <c r="I16" s="23">
        <f>SUM($I$7:$I$13)</f>
        <v>0</v>
      </c>
      <c r="J16" s="23">
        <f>SUM($J$7:$J$13)</f>
        <v>0</v>
      </c>
      <c r="K16" s="23">
        <f>SUM($K$7:$K$13)</f>
        <v>0</v>
      </c>
      <c r="L16" s="23">
        <f>SUM($L$7:$L$13)</f>
        <v>0</v>
      </c>
      <c r="M16" s="23">
        <f>SUM($M$7:$M$13)</f>
        <v>0</v>
      </c>
      <c r="N16" s="23">
        <f>SUM($N$7:$N$13)</f>
        <v>0</v>
      </c>
      <c r="O16" s="23">
        <f>SUM($O$7:$O$13)</f>
        <v>0</v>
      </c>
      <c r="P16" s="23">
        <f>SUM($P$7:$P$13)</f>
        <v>0</v>
      </c>
      <c r="Q16" s="23">
        <f>SUM($Q$7:$Q$13)</f>
        <v>0</v>
      </c>
      <c r="R16" s="23">
        <f>SUM($R$7:$R$13)</f>
        <v>0</v>
      </c>
      <c r="S16" s="23">
        <f>SUM($S$7:$S$13)</f>
        <v>0</v>
      </c>
      <c r="T16" s="23">
        <f>SUM($T$7:$T$13)</f>
        <v>0</v>
      </c>
      <c r="U16" s="23">
        <f>SUM($U$7:$U$13)</f>
        <v>0</v>
      </c>
      <c r="V16" s="23">
        <f>SUM($V$7:$V$13)</f>
        <v>0</v>
      </c>
      <c r="W16" s="23">
        <f>SUM($W$7:$W$13)</f>
        <v>0</v>
      </c>
      <c r="X16" s="23">
        <f>SUM($X$7:$X$13)</f>
        <v>0</v>
      </c>
      <c r="Y16" s="23">
        <f>SUM($Y$7:$Y$13)</f>
        <v>0</v>
      </c>
      <c r="Z16" s="23">
        <f>SUM($Z$7:$Z$13)</f>
        <v>0</v>
      </c>
      <c r="AA16" s="23">
        <f>SUM($AA$7:$AA$13)</f>
        <v>0</v>
      </c>
      <c r="AB16" s="23">
        <f>SUM($AB$7:$AB$13)</f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D17" s="24" t="s">
        <v>33</v>
      </c>
      <c r="E17" s="24" t="s">
        <v>34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E22" t="s">
        <v>37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107" priority="1" stopIfTrue="1" operator="greaterThan">
      <formula>$E$7</formula>
    </cfRule>
    <cfRule type="cellIs" dxfId="106" priority="2" stopIfTrue="1" operator="equal">
      <formula>""</formula>
    </cfRule>
    <cfRule type="cellIs" dxfId="105" priority="3" stopIfTrue="1" operator="equal">
      <formula>0</formula>
    </cfRule>
    <cfRule type="cellIs" dxfId="104" priority="4" stopIfTrue="1" operator="lessThan">
      <formula>($E$7 * 0.25)</formula>
    </cfRule>
  </conditionalFormatting>
  <conditionalFormatting sqref="E8:AB8">
    <cfRule type="cellIs" dxfId="103" priority="5" stopIfTrue="1" operator="greaterThan">
      <formula>$E$8</formula>
    </cfRule>
    <cfRule type="cellIs" dxfId="102" priority="6" stopIfTrue="1" operator="equal">
      <formula>""</formula>
    </cfRule>
    <cfRule type="cellIs" dxfId="101" priority="7" stopIfTrue="1" operator="equal">
      <formula>0</formula>
    </cfRule>
    <cfRule type="cellIs" dxfId="100" priority="8" stopIfTrue="1" operator="lessThan">
      <formula>($E$8 * 0.25)</formula>
    </cfRule>
  </conditionalFormatting>
  <conditionalFormatting sqref="E9:AB9">
    <cfRule type="cellIs" dxfId="99" priority="9" stopIfTrue="1" operator="greaterThan">
      <formula>$E$9</formula>
    </cfRule>
    <cfRule type="cellIs" dxfId="98" priority="10" stopIfTrue="1" operator="equal">
      <formula>""</formula>
    </cfRule>
    <cfRule type="cellIs" dxfId="97" priority="11" stopIfTrue="1" operator="equal">
      <formula>0</formula>
    </cfRule>
    <cfRule type="cellIs" dxfId="96" priority="12" stopIfTrue="1" operator="lessThan">
      <formula>($E$9 * 0.25)</formula>
    </cfRule>
  </conditionalFormatting>
  <conditionalFormatting sqref="E10:AB10">
    <cfRule type="cellIs" dxfId="95" priority="13" stopIfTrue="1" operator="greaterThan">
      <formula>$E$10</formula>
    </cfRule>
    <cfRule type="cellIs" dxfId="94" priority="14" stopIfTrue="1" operator="equal">
      <formula>""</formula>
    </cfRule>
    <cfRule type="cellIs" dxfId="93" priority="15" stopIfTrue="1" operator="equal">
      <formula>0</formula>
    </cfRule>
    <cfRule type="cellIs" dxfId="92" priority="16" stopIfTrue="1" operator="lessThan">
      <formula>($E$10 * 0.25)</formula>
    </cfRule>
  </conditionalFormatting>
  <conditionalFormatting sqref="E11:AB11">
    <cfRule type="cellIs" dxfId="91" priority="17" stopIfTrue="1" operator="greaterThan">
      <formula>$E$11</formula>
    </cfRule>
    <cfRule type="cellIs" dxfId="90" priority="18" stopIfTrue="1" operator="equal">
      <formula>""</formula>
    </cfRule>
    <cfRule type="cellIs" dxfId="89" priority="19" stopIfTrue="1" operator="equal">
      <formula>0</formula>
    </cfRule>
    <cfRule type="cellIs" dxfId="88" priority="20" stopIfTrue="1" operator="lessThan">
      <formula>($E$11 * 0.25)</formula>
    </cfRule>
  </conditionalFormatting>
  <conditionalFormatting sqref="E12:AB12">
    <cfRule type="cellIs" dxfId="87" priority="21" stopIfTrue="1" operator="lessThan">
      <formula>$E$12</formula>
    </cfRule>
    <cfRule type="cellIs" dxfId="86" priority="22" stopIfTrue="1" operator="greaterThan">
      <formula>0</formula>
    </cfRule>
  </conditionalFormatting>
  <conditionalFormatting sqref="E13:AB13">
    <cfRule type="cellIs" dxfId="85" priority="23" stopIfTrue="1" operator="lessThan">
      <formula>$E$13</formula>
    </cfRule>
    <cfRule type="cellIs" dxfId="84" priority="24" stopIfTrue="1" operator="greaterThan">
      <formula>0</formula>
    </cfRule>
  </conditionalFormatting>
  <conditionalFormatting sqref="C16:AB16">
    <cfRule type="cellIs" dxfId="83" priority="25" stopIfTrue="1" operator="equal">
      <formula>$D$18</formula>
    </cfRule>
    <cfRule type="cellIs" dxfId="82" priority="26" stopIfTrue="1" operator="equal">
      <formula>$D$19</formula>
    </cfRule>
    <cfRule type="cellIs" dxfId="81" priority="27" stopIfTrue="1" operator="equal">
      <formula>$D$20</formula>
    </cfRule>
  </conditionalFormatting>
  <hyperlinks>
    <hyperlink ref="O3" r:id="rId1" xr:uid="{E19E8055-5728-4716-AEBB-14739DA2205B}"/>
    <hyperlink ref="E3" r:id="rId2" display="Need Help using this ScoreCard?  Check out this training video." xr:uid="{CF42C6EC-93D0-4975-9202-ABAB83756CC3}"/>
    <hyperlink ref="D3" r:id="rId3" display="Need Help using this ScoreCard?  Check out this training video." xr:uid="{D5CB3EF0-850D-421A-A402-4E3718E2A1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21832-34DC-4222-B825-0B7C4EE1C45C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1014</v>
      </c>
      <c r="B7" s="19">
        <v>5311</v>
      </c>
      <c r="C7" s="18" t="s">
        <v>23</v>
      </c>
      <c r="D7" s="3" t="s">
        <v>24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1014</v>
      </c>
      <c r="B8" s="19">
        <v>5312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1014</v>
      </c>
      <c r="B9" s="19">
        <v>5313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1014</v>
      </c>
      <c r="B10" s="19">
        <v>5314</v>
      </c>
      <c r="C10" s="3" t="s">
        <v>23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1014</v>
      </c>
      <c r="B11" s="19">
        <v>5315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1014</v>
      </c>
      <c r="B12" s="19">
        <v>5316</v>
      </c>
      <c r="C12" s="21" t="s">
        <v>27</v>
      </c>
      <c r="D12" s="21" t="s">
        <v>28</v>
      </c>
      <c r="E12" s="21">
        <v>-10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1014</v>
      </c>
      <c r="B13" s="19">
        <v>5317</v>
      </c>
      <c r="C13" s="21" t="s">
        <v>27</v>
      </c>
      <c r="D13" s="21" t="s">
        <v>29</v>
      </c>
      <c r="E13" s="21">
        <v>-10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30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31</v>
      </c>
      <c r="F16" s="23">
        <f>SUM($F$7:$F$13)</f>
        <v>0</v>
      </c>
      <c r="G16" s="23">
        <f>SUM($G$7:$G$13)</f>
        <v>0</v>
      </c>
      <c r="H16" s="23">
        <f>SUM($H$7:$H$13)</f>
        <v>0</v>
      </c>
      <c r="I16" s="23">
        <f>SUM($I$7:$I$13)</f>
        <v>0</v>
      </c>
      <c r="J16" s="23">
        <f>SUM($J$7:$J$13)</f>
        <v>0</v>
      </c>
      <c r="K16" s="23">
        <f>SUM($K$7:$K$13)</f>
        <v>0</v>
      </c>
      <c r="L16" s="23">
        <f>SUM($L$7:$L$13)</f>
        <v>0</v>
      </c>
      <c r="M16" s="23">
        <f>SUM($M$7:$M$13)</f>
        <v>0</v>
      </c>
      <c r="N16" s="23">
        <f>SUM($N$7:$N$13)</f>
        <v>0</v>
      </c>
      <c r="O16" s="23">
        <f>SUM($O$7:$O$13)</f>
        <v>0</v>
      </c>
      <c r="P16" s="23">
        <f>SUM($P$7:$P$13)</f>
        <v>0</v>
      </c>
      <c r="Q16" s="23">
        <f>SUM($Q$7:$Q$13)</f>
        <v>0</v>
      </c>
      <c r="R16" s="23">
        <f>SUM($R$7:$R$13)</f>
        <v>0</v>
      </c>
      <c r="S16" s="23">
        <f>SUM($S$7:$S$13)</f>
        <v>0</v>
      </c>
      <c r="T16" s="23">
        <f>SUM($T$7:$T$13)</f>
        <v>0</v>
      </c>
      <c r="U16" s="23">
        <f>SUM($U$7:$U$13)</f>
        <v>0</v>
      </c>
      <c r="V16" s="23">
        <f>SUM($V$7:$V$13)</f>
        <v>0</v>
      </c>
      <c r="W16" s="23">
        <f>SUM($W$7:$W$13)</f>
        <v>0</v>
      </c>
      <c r="X16" s="23">
        <f>SUM($X$7:$X$13)</f>
        <v>0</v>
      </c>
      <c r="Y16" s="23">
        <f>SUM($Y$7:$Y$13)</f>
        <v>0</v>
      </c>
      <c r="Z16" s="23">
        <f>SUM($Z$7:$Z$13)</f>
        <v>0</v>
      </c>
      <c r="AA16" s="23">
        <f>SUM($AA$7:$AA$13)</f>
        <v>0</v>
      </c>
      <c r="AB16" s="23">
        <f>SUM($AB$7:$AB$13)</f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D17" s="24" t="s">
        <v>33</v>
      </c>
      <c r="E17" s="24" t="s">
        <v>34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E22" t="s">
        <v>37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134" priority="1" stopIfTrue="1" operator="greaterThan">
      <formula>$E$7</formula>
    </cfRule>
    <cfRule type="cellIs" dxfId="133" priority="2" stopIfTrue="1" operator="equal">
      <formula>""</formula>
    </cfRule>
    <cfRule type="cellIs" dxfId="132" priority="3" stopIfTrue="1" operator="equal">
      <formula>0</formula>
    </cfRule>
    <cfRule type="cellIs" dxfId="131" priority="4" stopIfTrue="1" operator="lessThan">
      <formula>($E$7 * 0.25)</formula>
    </cfRule>
  </conditionalFormatting>
  <conditionalFormatting sqref="E8:AB8">
    <cfRule type="cellIs" dxfId="130" priority="5" stopIfTrue="1" operator="greaterThan">
      <formula>$E$8</formula>
    </cfRule>
    <cfRule type="cellIs" dxfId="129" priority="6" stopIfTrue="1" operator="equal">
      <formula>""</formula>
    </cfRule>
    <cfRule type="cellIs" dxfId="128" priority="7" stopIfTrue="1" operator="equal">
      <formula>0</formula>
    </cfRule>
    <cfRule type="cellIs" dxfId="127" priority="8" stopIfTrue="1" operator="lessThan">
      <formula>($E$8 * 0.25)</formula>
    </cfRule>
  </conditionalFormatting>
  <conditionalFormatting sqref="E9:AB9">
    <cfRule type="cellIs" dxfId="126" priority="9" stopIfTrue="1" operator="greaterThan">
      <formula>$E$9</formula>
    </cfRule>
    <cfRule type="cellIs" dxfId="125" priority="10" stopIfTrue="1" operator="equal">
      <formula>""</formula>
    </cfRule>
    <cfRule type="cellIs" dxfId="124" priority="11" stopIfTrue="1" operator="equal">
      <formula>0</formula>
    </cfRule>
    <cfRule type="cellIs" dxfId="123" priority="12" stopIfTrue="1" operator="lessThan">
      <formula>($E$9 * 0.25)</formula>
    </cfRule>
  </conditionalFormatting>
  <conditionalFormatting sqref="E10:AB10">
    <cfRule type="cellIs" dxfId="122" priority="13" stopIfTrue="1" operator="greaterThan">
      <formula>$E$10</formula>
    </cfRule>
    <cfRule type="cellIs" dxfId="121" priority="14" stopIfTrue="1" operator="equal">
      <formula>""</formula>
    </cfRule>
    <cfRule type="cellIs" dxfId="120" priority="15" stopIfTrue="1" operator="equal">
      <formula>0</formula>
    </cfRule>
    <cfRule type="cellIs" dxfId="119" priority="16" stopIfTrue="1" operator="lessThan">
      <formula>($E$10 * 0.25)</formula>
    </cfRule>
  </conditionalFormatting>
  <conditionalFormatting sqref="E11:AB11">
    <cfRule type="cellIs" dxfId="118" priority="17" stopIfTrue="1" operator="greaterThan">
      <formula>$E$11</formula>
    </cfRule>
    <cfRule type="cellIs" dxfId="117" priority="18" stopIfTrue="1" operator="equal">
      <formula>""</formula>
    </cfRule>
    <cfRule type="cellIs" dxfId="116" priority="19" stopIfTrue="1" operator="equal">
      <formula>0</formula>
    </cfRule>
    <cfRule type="cellIs" dxfId="115" priority="20" stopIfTrue="1" operator="lessThan">
      <formula>($E$11 * 0.25)</formula>
    </cfRule>
  </conditionalFormatting>
  <conditionalFormatting sqref="E12:AB12">
    <cfRule type="cellIs" dxfId="114" priority="21" stopIfTrue="1" operator="lessThan">
      <formula>$E$12</formula>
    </cfRule>
    <cfRule type="cellIs" dxfId="113" priority="22" stopIfTrue="1" operator="greaterThan">
      <formula>0</formula>
    </cfRule>
  </conditionalFormatting>
  <conditionalFormatting sqref="E13:AB13">
    <cfRule type="cellIs" dxfId="112" priority="23" stopIfTrue="1" operator="lessThan">
      <formula>$E$13</formula>
    </cfRule>
    <cfRule type="cellIs" dxfId="111" priority="24" stopIfTrue="1" operator="greaterThan">
      <formula>0</formula>
    </cfRule>
  </conditionalFormatting>
  <conditionalFormatting sqref="C16:AB16">
    <cfRule type="cellIs" dxfId="110" priority="25" stopIfTrue="1" operator="equal">
      <formula>$D$18</formula>
    </cfRule>
    <cfRule type="cellIs" dxfId="109" priority="26" stopIfTrue="1" operator="equal">
      <formula>$D$19</formula>
    </cfRule>
    <cfRule type="cellIs" dxfId="108" priority="27" stopIfTrue="1" operator="equal">
      <formula>$D$20</formula>
    </cfRule>
  </conditionalFormatting>
  <hyperlinks>
    <hyperlink ref="O3" r:id="rId1" xr:uid="{D1CC18D2-C83A-4A91-850F-ED9DCE96F51E}"/>
    <hyperlink ref="E3" r:id="rId2" display="Need Help using this ScoreCard?  Check out this training video." xr:uid="{2ADF33E1-B35E-41F4-8F8B-4A6E96293021}"/>
    <hyperlink ref="D3" r:id="rId3" display="Need Help using this ScoreCard?  Check out this training video." xr:uid="{5B0A1DC5-289D-43F3-9282-2B525E97DBC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C1F6-7A8C-4CE9-85E7-F48E5C82C8D6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</row>
    <row r="7" spans="1:69" x14ac:dyDescent="0.25">
      <c r="A7" s="19">
        <v>1014</v>
      </c>
      <c r="B7" s="19">
        <v>5311</v>
      </c>
      <c r="C7" s="18" t="s">
        <v>23</v>
      </c>
      <c r="D7" s="3" t="s">
        <v>24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1014</v>
      </c>
      <c r="B8" s="19">
        <v>5312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1014</v>
      </c>
      <c r="B9" s="19">
        <v>5313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1014</v>
      </c>
      <c r="B10" s="19">
        <v>5314</v>
      </c>
      <c r="C10" s="3" t="s">
        <v>23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1014</v>
      </c>
      <c r="B11" s="19">
        <v>5315</v>
      </c>
      <c r="C11" s="3" t="s">
        <v>23</v>
      </c>
      <c r="D11" s="3"/>
      <c r="E11" s="3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1014</v>
      </c>
      <c r="B12" s="19">
        <v>5316</v>
      </c>
      <c r="C12" s="21" t="s">
        <v>27</v>
      </c>
      <c r="D12" s="21" t="s">
        <v>28</v>
      </c>
      <c r="E12" s="21">
        <v>-10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1014</v>
      </c>
      <c r="B13" s="19">
        <v>5317</v>
      </c>
      <c r="C13" s="21" t="s">
        <v>27</v>
      </c>
      <c r="D13" s="21" t="s">
        <v>29</v>
      </c>
      <c r="E13" s="21">
        <v>-10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30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31</v>
      </c>
      <c r="F16" s="23">
        <f>SUM($F$7:$F$13)</f>
        <v>0</v>
      </c>
      <c r="G16" s="23">
        <f>SUM($G$7:$G$13)</f>
        <v>0</v>
      </c>
      <c r="H16" s="23">
        <f>SUM($H$7:$H$13)</f>
        <v>0</v>
      </c>
      <c r="I16" s="23">
        <f>SUM($I$7:$I$13)</f>
        <v>0</v>
      </c>
      <c r="J16" s="23">
        <f>SUM($J$7:$J$13)</f>
        <v>0</v>
      </c>
      <c r="K16" s="23">
        <f>SUM($K$7:$K$13)</f>
        <v>0</v>
      </c>
      <c r="L16" s="23">
        <f>SUM($L$7:$L$13)</f>
        <v>0</v>
      </c>
      <c r="M16" s="23">
        <f>SUM($M$7:$M$13)</f>
        <v>0</v>
      </c>
      <c r="N16" s="23">
        <f>SUM($N$7:$N$13)</f>
        <v>0</v>
      </c>
      <c r="O16" s="23">
        <f>SUM($O$7:$O$13)</f>
        <v>0</v>
      </c>
      <c r="P16" s="23">
        <f>SUM($P$7:$P$13)</f>
        <v>0</v>
      </c>
      <c r="Q16" s="23">
        <f>SUM($Q$7:$Q$13)</f>
        <v>0</v>
      </c>
      <c r="R16" s="23">
        <f>SUM($R$7:$R$13)</f>
        <v>0</v>
      </c>
      <c r="S16" s="23">
        <f>SUM($S$7:$S$13)</f>
        <v>0</v>
      </c>
      <c r="T16" s="23">
        <f>SUM($T$7:$T$13)</f>
        <v>0</v>
      </c>
      <c r="U16" s="23">
        <f>SUM($U$7:$U$13)</f>
        <v>0</v>
      </c>
      <c r="V16" s="23">
        <f>SUM($V$7:$V$13)</f>
        <v>0</v>
      </c>
      <c r="W16" s="23">
        <f>SUM($W$7:$W$13)</f>
        <v>0</v>
      </c>
      <c r="X16" s="23">
        <f>SUM($X$7:$X$13)</f>
        <v>0</v>
      </c>
      <c r="Y16" s="23">
        <f>SUM($Y$7:$Y$13)</f>
        <v>0</v>
      </c>
      <c r="Z16" s="23">
        <f>SUM($Z$7:$Z$13)</f>
        <v>0</v>
      </c>
      <c r="AA16" s="23">
        <f>SUM($AA$7:$AA$13)</f>
        <v>0</v>
      </c>
      <c r="AB16" s="23">
        <f>SUM($AB$7:$AB$13)</f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D17" s="24" t="s">
        <v>33</v>
      </c>
      <c r="E17" s="24" t="s">
        <v>34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E22" t="s">
        <v>37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161" priority="1" stopIfTrue="1" operator="greaterThan">
      <formula>$E$7</formula>
    </cfRule>
    <cfRule type="cellIs" dxfId="160" priority="2" stopIfTrue="1" operator="equal">
      <formula>""</formula>
    </cfRule>
    <cfRule type="cellIs" dxfId="159" priority="3" stopIfTrue="1" operator="equal">
      <formula>0</formula>
    </cfRule>
    <cfRule type="cellIs" dxfId="158" priority="4" stopIfTrue="1" operator="lessThan">
      <formula>($E$7 * 0.25)</formula>
    </cfRule>
  </conditionalFormatting>
  <conditionalFormatting sqref="E8:AB8">
    <cfRule type="cellIs" dxfId="157" priority="5" stopIfTrue="1" operator="greaterThan">
      <formula>$E$8</formula>
    </cfRule>
    <cfRule type="cellIs" dxfId="156" priority="6" stopIfTrue="1" operator="equal">
      <formula>""</formula>
    </cfRule>
    <cfRule type="cellIs" dxfId="155" priority="7" stopIfTrue="1" operator="equal">
      <formula>0</formula>
    </cfRule>
    <cfRule type="cellIs" dxfId="154" priority="8" stopIfTrue="1" operator="lessThan">
      <formula>($E$8 * 0.25)</formula>
    </cfRule>
  </conditionalFormatting>
  <conditionalFormatting sqref="E9:AB9">
    <cfRule type="cellIs" dxfId="153" priority="9" stopIfTrue="1" operator="greaterThan">
      <formula>$E$9</formula>
    </cfRule>
    <cfRule type="cellIs" dxfId="152" priority="10" stopIfTrue="1" operator="equal">
      <formula>""</formula>
    </cfRule>
    <cfRule type="cellIs" dxfId="151" priority="11" stopIfTrue="1" operator="equal">
      <formula>0</formula>
    </cfRule>
    <cfRule type="cellIs" dxfId="150" priority="12" stopIfTrue="1" operator="lessThan">
      <formula>($E$9 * 0.25)</formula>
    </cfRule>
  </conditionalFormatting>
  <conditionalFormatting sqref="E10:AB10">
    <cfRule type="cellIs" dxfId="149" priority="13" stopIfTrue="1" operator="greaterThan">
      <formula>$E$10</formula>
    </cfRule>
    <cfRule type="cellIs" dxfId="148" priority="14" stopIfTrue="1" operator="equal">
      <formula>""</formula>
    </cfRule>
    <cfRule type="cellIs" dxfId="147" priority="15" stopIfTrue="1" operator="equal">
      <formula>0</formula>
    </cfRule>
    <cfRule type="cellIs" dxfId="146" priority="16" stopIfTrue="1" operator="lessThan">
      <formula>($E$10 * 0.25)</formula>
    </cfRule>
  </conditionalFormatting>
  <conditionalFormatting sqref="E11:AB11">
    <cfRule type="cellIs" dxfId="145" priority="17" stopIfTrue="1" operator="greaterThan">
      <formula>$E$11</formula>
    </cfRule>
    <cfRule type="cellIs" dxfId="144" priority="18" stopIfTrue="1" operator="equal">
      <formula>""</formula>
    </cfRule>
    <cfRule type="cellIs" dxfId="143" priority="19" stopIfTrue="1" operator="equal">
      <formula>0</formula>
    </cfRule>
    <cfRule type="cellIs" dxfId="142" priority="20" stopIfTrue="1" operator="lessThan">
      <formula>($E$11 * 0.25)</formula>
    </cfRule>
  </conditionalFormatting>
  <conditionalFormatting sqref="E12:AB12">
    <cfRule type="cellIs" dxfId="141" priority="21" stopIfTrue="1" operator="lessThan">
      <formula>$E$12</formula>
    </cfRule>
    <cfRule type="cellIs" dxfId="140" priority="22" stopIfTrue="1" operator="greaterThan">
      <formula>0</formula>
    </cfRule>
  </conditionalFormatting>
  <conditionalFormatting sqref="E13:AB13">
    <cfRule type="cellIs" dxfId="139" priority="23" stopIfTrue="1" operator="lessThan">
      <formula>$E$13</formula>
    </cfRule>
    <cfRule type="cellIs" dxfId="138" priority="24" stopIfTrue="1" operator="greaterThan">
      <formula>0</formula>
    </cfRule>
  </conditionalFormatting>
  <conditionalFormatting sqref="C16:AB16">
    <cfRule type="cellIs" dxfId="137" priority="25" stopIfTrue="1" operator="equal">
      <formula>$D$18</formula>
    </cfRule>
    <cfRule type="cellIs" dxfId="136" priority="26" stopIfTrue="1" operator="equal">
      <formula>$D$19</formula>
    </cfRule>
    <cfRule type="cellIs" dxfId="135" priority="27" stopIfTrue="1" operator="equal">
      <formula>$D$20</formula>
    </cfRule>
  </conditionalFormatting>
  <hyperlinks>
    <hyperlink ref="O3" r:id="rId1" xr:uid="{5BB2F89B-8A44-4FC6-96AF-B2DA6D4D9838}"/>
    <hyperlink ref="E3" r:id="rId2" display="Need Help using this ScoreCard?  Check out this training video." xr:uid="{D72C46BB-B8B4-4C19-BFA4-6805B99DCF24}"/>
    <hyperlink ref="D3" r:id="rId3" display="Need Help using this ScoreCard?  Check out this training video." xr:uid="{ECB58AA0-9B03-4EED-8055-E7F3C3D9E61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FB57D-FBCC-4855-BE23-69B3B62797C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B13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12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39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</row>
    <row r="7" spans="1:69" ht="30" x14ac:dyDescent="0.5">
      <c r="A7" s="19">
        <v>1014</v>
      </c>
      <c r="B7" s="19">
        <v>5311</v>
      </c>
      <c r="C7" s="18" t="s">
        <v>23</v>
      </c>
      <c r="D7" s="3" t="s">
        <v>24</v>
      </c>
      <c r="E7" s="3">
        <v>400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1014</v>
      </c>
      <c r="B8" s="19">
        <v>5312</v>
      </c>
      <c r="C8" s="3" t="s">
        <v>23</v>
      </c>
      <c r="D8" s="3" t="s">
        <v>25</v>
      </c>
      <c r="E8" s="3">
        <v>400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1014</v>
      </c>
      <c r="B9" s="19">
        <v>5313</v>
      </c>
      <c r="C9" s="3" t="s">
        <v>23</v>
      </c>
      <c r="D9" s="3" t="s">
        <v>26</v>
      </c>
      <c r="E9" s="3">
        <v>200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1014</v>
      </c>
      <c r="B10" s="19">
        <v>5314</v>
      </c>
      <c r="C10" s="3" t="s">
        <v>23</v>
      </c>
      <c r="D10" s="3"/>
      <c r="E10" s="3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1014</v>
      </c>
      <c r="B11" s="19">
        <v>5315</v>
      </c>
      <c r="C11" s="3" t="s">
        <v>23</v>
      </c>
      <c r="D11" s="3"/>
      <c r="E11" s="3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1014</v>
      </c>
      <c r="B12" s="19">
        <v>5316</v>
      </c>
      <c r="C12" s="21" t="s">
        <v>27</v>
      </c>
      <c r="D12" s="21" t="s">
        <v>28</v>
      </c>
      <c r="E12" s="21">
        <v>-10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1014</v>
      </c>
      <c r="B13" s="19">
        <v>5317</v>
      </c>
      <c r="C13" s="21" t="s">
        <v>27</v>
      </c>
      <c r="D13" s="21" t="s">
        <v>29</v>
      </c>
      <c r="E13" s="21">
        <v>-10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22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30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31</v>
      </c>
      <c r="F16" s="23">
        <f>SUM($F$7:$F$13)</f>
        <v>0</v>
      </c>
      <c r="G16" s="23">
        <f>SUM($G$7:$G$13)</f>
        <v>0</v>
      </c>
      <c r="H16" s="23">
        <f>SUM($H$7:$H$13)</f>
        <v>0</v>
      </c>
      <c r="I16" s="23">
        <f>SUM($I$7:$I$13)</f>
        <v>0</v>
      </c>
      <c r="J16" s="23">
        <f>SUM($J$7:$J$13)</f>
        <v>0</v>
      </c>
      <c r="K16" s="23">
        <f>SUM($K$7:$K$13)</f>
        <v>0</v>
      </c>
      <c r="L16" s="23">
        <f>SUM($L$7:$L$13)</f>
        <v>0</v>
      </c>
      <c r="M16" s="23">
        <f>SUM($M$7:$M$13)</f>
        <v>0</v>
      </c>
      <c r="N16" s="23">
        <f>SUM($N$7:$N$13)</f>
        <v>0</v>
      </c>
      <c r="O16" s="23">
        <f>SUM($O$7:$O$13)</f>
        <v>0</v>
      </c>
      <c r="P16" s="23">
        <f>SUM($P$7:$P$13)</f>
        <v>0</v>
      </c>
      <c r="Q16" s="23">
        <f>SUM($Q$7:$Q$13)</f>
        <v>0</v>
      </c>
      <c r="R16" s="23">
        <f>SUM($R$7:$R$13)</f>
        <v>0</v>
      </c>
      <c r="S16" s="23">
        <f>SUM($S$7:$S$13)</f>
        <v>0</v>
      </c>
      <c r="T16" s="23">
        <f>SUM($T$7:$T$13)</f>
        <v>0</v>
      </c>
      <c r="U16" s="23">
        <f>SUM($U$7:$U$13)</f>
        <v>0</v>
      </c>
      <c r="V16" s="23">
        <f>SUM($V$7:$V$13)</f>
        <v>0</v>
      </c>
      <c r="W16" s="23">
        <f>SUM($W$7:$W$13)</f>
        <v>0</v>
      </c>
      <c r="X16" s="23">
        <f>SUM($X$7:$X$13)</f>
        <v>0</v>
      </c>
      <c r="Y16" s="23">
        <f>SUM($Y$7:$Y$13)</f>
        <v>0</v>
      </c>
      <c r="Z16" s="23">
        <f>SUM($Z$7:$Z$13)</f>
        <v>0</v>
      </c>
      <c r="AA16" s="23">
        <f>SUM($AA$7:$AA$13)</f>
        <v>0</v>
      </c>
      <c r="AB16" s="23">
        <f>SUM($AB$7:$AB$13)</f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D17" s="24" t="s">
        <v>33</v>
      </c>
      <c r="E17" s="24" t="s">
        <v>34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C18" t="s">
        <v>32</v>
      </c>
      <c r="D18" s="25">
        <f>LARGE($F$16:$AB$16,1)</f>
        <v>0</v>
      </c>
      <c r="E18">
        <f>INDEX($F$6:$AB$6,MATCH($D$18,$F$16:$AB$16,0))</f>
        <v>101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C19" t="s">
        <v>35</v>
      </c>
      <c r="D19" s="20">
        <f>LARGE($F$16:$AB$16,2)</f>
        <v>0</v>
      </c>
      <c r="E19">
        <f>INDEX($F$6:$AB$6,MATCH($D$19,$F$16:$AB$16,0))</f>
        <v>101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C20" t="s">
        <v>36</v>
      </c>
      <c r="D20" s="26">
        <f>LARGE($F$16:$AB$16,3)</f>
        <v>0</v>
      </c>
      <c r="E20">
        <f>INDEX($F$6:$AB$6,MATCH($D$20,$F$16:$AB$16,0))</f>
        <v>101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ht="13.8" x14ac:dyDescent="0.25">
      <c r="D21" s="27">
        <f>LARGE($F$16:$AB$16,4)</f>
        <v>0</v>
      </c>
      <c r="E21" s="29" t="str">
        <f>IF( OR( EXACT( $D$18,$D$19 ), EXACT($D$19,$D$20 ), EXACT($D$20,$D$21 )),"** TIE **", " ")</f>
        <v>** TIE **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ht="100.05" customHeight="1" x14ac:dyDescent="0.25">
      <c r="E22" s="30" t="s">
        <v>37</v>
      </c>
      <c r="F22" s="34" t="str">
        <f>Judge1!F22 &amp; " " &amp; Judge2!F22 &amp; " " &amp; Judge3!F22 &amp; " " &amp; Judge4!F22 &amp; " " &amp; Judge5!F22</f>
        <v xml:space="preserve">    </v>
      </c>
      <c r="G22" s="31" t="str">
        <f>Judge1!G22 &amp; " " &amp; Judge2!G22 &amp; " " &amp; Judge3!G22 &amp; " " &amp; Judge4!G22 &amp; " " &amp; Judge5!G22</f>
        <v xml:space="preserve">    </v>
      </c>
      <c r="H22" s="31" t="str">
        <f>Judge1!H22 &amp; " " &amp; Judge2!H22 &amp; " " &amp; Judge3!H22 &amp; " " &amp; Judge4!H22 &amp; " " &amp; Judge5!H22</f>
        <v xml:space="preserve">    </v>
      </c>
      <c r="I22" s="31" t="str">
        <f>Judge1!I22 &amp; " " &amp; Judge2!I22 &amp; " " &amp; Judge3!I22 &amp; " " &amp; Judge4!I22 &amp; " " &amp; Judge5!I22</f>
        <v xml:space="preserve">    </v>
      </c>
      <c r="J22" s="31" t="str">
        <f>Judge1!J22 &amp; " " &amp; Judge2!J22 &amp; " " &amp; Judge3!J22 &amp; " " &amp; Judge4!J22 &amp; " " &amp; Judge5!J22</f>
        <v xml:space="preserve">    </v>
      </c>
      <c r="K22" s="31" t="str">
        <f>Judge1!K22 &amp; " " &amp; Judge2!K22 &amp; " " &amp; Judge3!K22 &amp; " " &amp; Judge4!K22 &amp; " " &amp; Judge5!K22</f>
        <v xml:space="preserve">    </v>
      </c>
      <c r="L22" s="31" t="str">
        <f>Judge1!L22 &amp; " " &amp; Judge2!L22 &amp; " " &amp; Judge3!L22 &amp; " " &amp; Judge4!L22 &amp; " " &amp; Judge5!L22</f>
        <v xml:space="preserve">    </v>
      </c>
      <c r="M22" s="31" t="str">
        <f>Judge1!M22 &amp; " " &amp; Judge2!M22 &amp; " " &amp; Judge3!M22 &amp; " " &amp; Judge4!M22 &amp; " " &amp; Judge5!M22</f>
        <v xml:space="preserve">    </v>
      </c>
      <c r="N22" s="31" t="str">
        <f>Judge1!N22 &amp; " " &amp; Judge2!N22 &amp; " " &amp; Judge3!N22 &amp; " " &amp; Judge4!N22 &amp; " " &amp; Judge5!N22</f>
        <v xml:space="preserve">    </v>
      </c>
      <c r="O22" s="31" t="str">
        <f>Judge1!O22 &amp; " " &amp; Judge2!O22 &amp; " " &amp; Judge3!O22 &amp; " " &amp; Judge4!O22 &amp; " " &amp; Judge5!O22</f>
        <v xml:space="preserve">    </v>
      </c>
      <c r="P22" s="31" t="str">
        <f>Judge1!P22 &amp; " " &amp; Judge2!P22 &amp; " " &amp; Judge3!P22 &amp; " " &amp; Judge4!P22 &amp; " " &amp; Judge5!P22</f>
        <v xml:space="preserve">    </v>
      </c>
      <c r="Q22" s="31" t="str">
        <f>Judge1!Q22 &amp; " " &amp; Judge2!Q22 &amp; " " &amp; Judge3!Q22 &amp; " " &amp; Judge4!Q22 &amp; " " &amp; Judge5!Q22</f>
        <v xml:space="preserve">    </v>
      </c>
      <c r="R22" s="31" t="str">
        <f>Judge1!R22 &amp; " " &amp; Judge2!R22 &amp; " " &amp; Judge3!R22 &amp; " " &amp; Judge4!R22 &amp; " " &amp; Judge5!R22</f>
        <v xml:space="preserve">    </v>
      </c>
      <c r="S22" s="31" t="str">
        <f>Judge1!S22 &amp; " " &amp; Judge2!S22 &amp; " " &amp; Judge3!S22 &amp; " " &amp; Judge4!S22 &amp; " " &amp; Judge5!S22</f>
        <v xml:space="preserve">    </v>
      </c>
      <c r="T22" s="31" t="str">
        <f>Judge1!T22 &amp; " " &amp; Judge2!T22 &amp; " " &amp; Judge3!T22 &amp; " " &amp; Judge4!T22 &amp; " " &amp; Judge5!T22</f>
        <v xml:space="preserve">    </v>
      </c>
      <c r="U22" s="31" t="str">
        <f>Judge1!U22 &amp; " " &amp; Judge2!U22 &amp; " " &amp; Judge3!U22 &amp; " " &amp; Judge4!U22 &amp; " " &amp; Judge5!U22</f>
        <v xml:space="preserve">    </v>
      </c>
      <c r="V22" s="31" t="str">
        <f>Judge1!V22 &amp; " " &amp; Judge2!V22 &amp; " " &amp; Judge3!V22 &amp; " " &amp; Judge4!V22 &amp; " " &amp; Judge5!V22</f>
        <v xml:space="preserve">    </v>
      </c>
      <c r="W22" s="31" t="str">
        <f>Judge1!W22 &amp; " " &amp; Judge2!W22 &amp; " " &amp; Judge3!W22 &amp; " " &amp; Judge4!W22 &amp; " " &amp; Judge5!W22</f>
        <v xml:space="preserve">    </v>
      </c>
      <c r="X22" s="31" t="str">
        <f>Judge1!X22 &amp; " " &amp; Judge2!X22 &amp; " " &amp; Judge3!X22 &amp; " " &amp; Judge4!X22 &amp; " " &amp; Judge5!X22</f>
        <v xml:space="preserve">    </v>
      </c>
      <c r="Y22" s="31" t="str">
        <f>Judge1!Y22 &amp; " " &amp; Judge2!Y22 &amp; " " &amp; Judge3!Y22 &amp; " " &amp; Judge4!Y22 &amp; " " &amp; Judge5!Y22</f>
        <v xml:space="preserve">    </v>
      </c>
      <c r="Z22" s="31" t="str">
        <f>Judge1!Z22 &amp; " " &amp; Judge2!Z22 &amp; " " &amp; Judge3!Z22 &amp; " " &amp; Judge4!Z22 &amp; " " &amp; Judge5!Z22</f>
        <v xml:space="preserve">    </v>
      </c>
      <c r="AA22" s="31" t="str">
        <f>Judge1!AA22 &amp; " " &amp; Judge2!AA22 &amp; " " &amp; Judge3!AA22 &amp; " " &amp; Judge4!AA22 &amp; " " &amp; Judge5!AA22</f>
        <v xml:space="preserve">    </v>
      </c>
      <c r="AB22" s="31" t="str">
        <f>Judge1!AB22 &amp; " " &amp; Judge2!AB22 &amp; " " &amp; Judge3!AB22 &amp; " " &amp; Judge4!AB22 &amp; " " &amp; Judge5!AB22</f>
        <v xml:space="preserve">    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  <cfRule type="cellIs" dxfId="24" priority="3" stopIfTrue="1" operator="equal">
      <formula>0</formula>
    </cfRule>
    <cfRule type="cellIs" dxfId="23" priority="4" stopIfTrue="1" operator="lessThan">
      <formula>($E$7 * 0.25)</formula>
    </cfRule>
  </conditionalFormatting>
  <conditionalFormatting sqref="E8">
    <cfRule type="cellIs" dxfId="22" priority="5" stopIfTrue="1" operator="greaterThan">
      <formula>$E$8</formula>
    </cfRule>
    <cfRule type="cellIs" dxfId="21" priority="6" stopIfTrue="1" operator="equal">
      <formula>""</formula>
    </cfRule>
    <cfRule type="cellIs" dxfId="20" priority="7" stopIfTrue="1" operator="equal">
      <formula>0</formula>
    </cfRule>
    <cfRule type="cellIs" dxfId="19" priority="8" stopIfTrue="1" operator="lessThan">
      <formula>($E$8 * 0.25)</formula>
    </cfRule>
  </conditionalFormatting>
  <conditionalFormatting sqref="E9">
    <cfRule type="cellIs" dxfId="18" priority="9" stopIfTrue="1" operator="greaterThan">
      <formula>$E$9</formula>
    </cfRule>
    <cfRule type="cellIs" dxfId="17" priority="10" stopIfTrue="1" operator="equal">
      <formula>""</formula>
    </cfRule>
    <cfRule type="cellIs" dxfId="16" priority="11" stopIfTrue="1" operator="equal">
      <formula>0</formula>
    </cfRule>
    <cfRule type="cellIs" dxfId="15" priority="12" stopIfTrue="1" operator="lessThan">
      <formula>($E$9 * 0.25)</formula>
    </cfRule>
  </conditionalFormatting>
  <conditionalFormatting sqref="E10">
    <cfRule type="cellIs" dxfId="14" priority="13" stopIfTrue="1" operator="greaterThan">
      <formula>$E$10</formula>
    </cfRule>
    <cfRule type="cellIs" dxfId="13" priority="14" stopIfTrue="1" operator="equal">
      <formula>""</formula>
    </cfRule>
    <cfRule type="cellIs" dxfId="12" priority="15" stopIfTrue="1" operator="equal">
      <formula>0</formula>
    </cfRule>
    <cfRule type="cellIs" dxfId="11" priority="16" stopIfTrue="1" operator="lessThan">
      <formula>($E$10 * 0.25)</formula>
    </cfRule>
  </conditionalFormatting>
  <conditionalFormatting sqref="E11">
    <cfRule type="cellIs" dxfId="10" priority="17" stopIfTrue="1" operator="greaterThan">
      <formula>$E$11</formula>
    </cfRule>
    <cfRule type="cellIs" dxfId="9" priority="18" stopIfTrue="1" operator="equal">
      <formula>""</formula>
    </cfRule>
    <cfRule type="cellIs" dxfId="8" priority="19" stopIfTrue="1" operator="equal">
      <formula>0</formula>
    </cfRule>
    <cfRule type="cellIs" dxfId="7" priority="20" stopIfTrue="1" operator="lessThan">
      <formula>($E$11 * 0.25)</formula>
    </cfRule>
  </conditionalFormatting>
  <conditionalFormatting sqref="E12">
    <cfRule type="cellIs" dxfId="6" priority="21" stopIfTrue="1" operator="lessThan">
      <formula>$E$12</formula>
    </cfRule>
    <cfRule type="cellIs" dxfId="5" priority="22" stopIfTrue="1" operator="greaterThan">
      <formula>0</formula>
    </cfRule>
  </conditionalFormatting>
  <conditionalFormatting sqref="E13">
    <cfRule type="cellIs" dxfId="4" priority="23" stopIfTrue="1" operator="lessThan">
      <formula>$E$13</formula>
    </cfRule>
    <cfRule type="cellIs" dxfId="3" priority="24" stopIfTrue="1" operator="greaterThan">
      <formula>0</formula>
    </cfRule>
  </conditionalFormatting>
  <conditionalFormatting sqref="C16:AB16">
    <cfRule type="cellIs" dxfId="2" priority="25" stopIfTrue="1" operator="equal">
      <formula>$D$18</formula>
    </cfRule>
    <cfRule type="cellIs" dxfId="1" priority="26" stopIfTrue="1" operator="equal">
      <formula>$D$19</formula>
    </cfRule>
    <cfRule type="cellIs" dxfId="0" priority="27" stopIfTrue="1" operator="equal">
      <formula>$D$20</formula>
    </cfRule>
  </conditionalFormatting>
  <hyperlinks>
    <hyperlink ref="O3" r:id="rId1" xr:uid="{22EB6767-DCBE-4F73-9F4F-B05731C7418D}"/>
    <hyperlink ref="E3" r:id="rId2" display="Need Help using this ScoreCard?  Check out this training video." xr:uid="{CD56B48E-B14F-4F76-BA67-1E21E8614140}"/>
    <hyperlink ref="D3" r:id="rId3" display="Need Help using this ScoreCard?  Check out this training video." xr:uid="{6A9936E2-FF6A-4D85-813D-79F87D0EB2FA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2019-07-16T23:07:56Z</dcterms:modified>
</cp:coreProperties>
</file>