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A5064994-C4AF-4D59-88CB-409EAE6D8A95}" xr6:coauthVersionLast="43" xr6:coauthVersionMax="43" xr10:uidLastSave="{00000000-0000-0000-0000-000000000000}"/>
  <bookViews>
    <workbookView xWindow="3840" yWindow="3840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Judge1!$F$29</definedName>
    <definedName name="FirstComment" localSheetId="2">Judge2!$F$29</definedName>
    <definedName name="FirstComment" localSheetId="3">Judge3!$F$29</definedName>
    <definedName name="FirstComment" localSheetId="4">Judge4!$F$29</definedName>
    <definedName name="FirstComment" localSheetId="5">Judge5!$F$29</definedName>
    <definedName name="FirstComment" localSheetId="6">Printable!$F$29</definedName>
    <definedName name="FirstComment">Totals!$F$29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9" i="9" l="1"/>
  <c r="P29" i="9"/>
  <c r="O29" i="9"/>
  <c r="N29" i="9"/>
  <c r="M29" i="9"/>
  <c r="L29" i="9"/>
  <c r="K29" i="9"/>
  <c r="J29" i="9"/>
  <c r="I29" i="9"/>
  <c r="H29" i="9"/>
  <c r="G29" i="9"/>
  <c r="F29" i="9"/>
  <c r="E22" i="9"/>
  <c r="Q23" i="9"/>
  <c r="P23" i="9"/>
  <c r="O23" i="9"/>
  <c r="N23" i="9"/>
  <c r="M23" i="9"/>
  <c r="L23" i="9"/>
  <c r="K23" i="9"/>
  <c r="J23" i="9"/>
  <c r="I23" i="9"/>
  <c r="H23" i="9"/>
  <c r="G23" i="9"/>
  <c r="F23" i="9"/>
  <c r="G29" i="1"/>
  <c r="H29" i="1"/>
  <c r="I29" i="1"/>
  <c r="J29" i="1"/>
  <c r="K29" i="1"/>
  <c r="L29" i="1"/>
  <c r="M29" i="1"/>
  <c r="N29" i="1"/>
  <c r="O29" i="1"/>
  <c r="P29" i="1"/>
  <c r="Q29" i="1"/>
  <c r="F29" i="1"/>
  <c r="G7" i="1"/>
  <c r="H7" i="1"/>
  <c r="I7" i="1"/>
  <c r="J7" i="1"/>
  <c r="K7" i="1"/>
  <c r="L7" i="1"/>
  <c r="M7" i="1"/>
  <c r="N7" i="1"/>
  <c r="O7" i="1"/>
  <c r="P7" i="1"/>
  <c r="Q7" i="1"/>
  <c r="G8" i="1"/>
  <c r="H8" i="1"/>
  <c r="I8" i="1"/>
  <c r="J8" i="1"/>
  <c r="K8" i="1"/>
  <c r="L8" i="1"/>
  <c r="M8" i="1"/>
  <c r="N8" i="1"/>
  <c r="O8" i="1"/>
  <c r="P8" i="1"/>
  <c r="Q8" i="1"/>
  <c r="G9" i="1"/>
  <c r="H9" i="1"/>
  <c r="H23" i="1" s="1"/>
  <c r="I9" i="1"/>
  <c r="J9" i="1"/>
  <c r="K9" i="1"/>
  <c r="L9" i="1"/>
  <c r="M9" i="1"/>
  <c r="N9" i="1"/>
  <c r="O9" i="1"/>
  <c r="P9" i="1"/>
  <c r="Q9" i="1"/>
  <c r="G10" i="1"/>
  <c r="H10" i="1"/>
  <c r="I10" i="1"/>
  <c r="J10" i="1"/>
  <c r="K10" i="1"/>
  <c r="L10" i="1"/>
  <c r="M10" i="1"/>
  <c r="N10" i="1"/>
  <c r="O10" i="1"/>
  <c r="P10" i="1"/>
  <c r="Q10" i="1"/>
  <c r="G11" i="1"/>
  <c r="H11" i="1"/>
  <c r="I11" i="1"/>
  <c r="J11" i="1"/>
  <c r="K11" i="1"/>
  <c r="L11" i="1"/>
  <c r="M11" i="1"/>
  <c r="N11" i="1"/>
  <c r="O11" i="1"/>
  <c r="P11" i="1"/>
  <c r="Q11" i="1"/>
  <c r="G12" i="1"/>
  <c r="H12" i="1"/>
  <c r="I12" i="1"/>
  <c r="J12" i="1"/>
  <c r="K12" i="1"/>
  <c r="L12" i="1"/>
  <c r="M12" i="1"/>
  <c r="N12" i="1"/>
  <c r="O12" i="1"/>
  <c r="P12" i="1"/>
  <c r="Q12" i="1"/>
  <c r="G13" i="1"/>
  <c r="H13" i="1"/>
  <c r="I13" i="1"/>
  <c r="J13" i="1"/>
  <c r="K13" i="1"/>
  <c r="L13" i="1"/>
  <c r="M13" i="1"/>
  <c r="N13" i="1"/>
  <c r="O13" i="1"/>
  <c r="P13" i="1"/>
  <c r="Q13" i="1"/>
  <c r="G14" i="1"/>
  <c r="H14" i="1"/>
  <c r="I14" i="1"/>
  <c r="J14" i="1"/>
  <c r="K14" i="1"/>
  <c r="L14" i="1"/>
  <c r="M14" i="1"/>
  <c r="N14" i="1"/>
  <c r="O14" i="1"/>
  <c r="P14" i="1"/>
  <c r="Q14" i="1"/>
  <c r="G15" i="1"/>
  <c r="H15" i="1"/>
  <c r="I15" i="1"/>
  <c r="J15" i="1"/>
  <c r="K15" i="1"/>
  <c r="L15" i="1"/>
  <c r="M15" i="1"/>
  <c r="N15" i="1"/>
  <c r="O15" i="1"/>
  <c r="P15" i="1"/>
  <c r="Q15" i="1"/>
  <c r="G16" i="1"/>
  <c r="H16" i="1"/>
  <c r="I16" i="1"/>
  <c r="J16" i="1"/>
  <c r="K16" i="1"/>
  <c r="L16" i="1"/>
  <c r="M16" i="1"/>
  <c r="N16" i="1"/>
  <c r="O16" i="1"/>
  <c r="P16" i="1"/>
  <c r="Q16" i="1"/>
  <c r="G17" i="1"/>
  <c r="H17" i="1"/>
  <c r="I17" i="1"/>
  <c r="J17" i="1"/>
  <c r="K17" i="1"/>
  <c r="L17" i="1"/>
  <c r="M17" i="1"/>
  <c r="N17" i="1"/>
  <c r="O17" i="1"/>
  <c r="P17" i="1"/>
  <c r="Q17" i="1"/>
  <c r="G18" i="1"/>
  <c r="H18" i="1"/>
  <c r="I18" i="1"/>
  <c r="J18" i="1"/>
  <c r="K18" i="1"/>
  <c r="L18" i="1"/>
  <c r="M18" i="1"/>
  <c r="N18" i="1"/>
  <c r="O18" i="1"/>
  <c r="P18" i="1"/>
  <c r="Q18" i="1"/>
  <c r="G19" i="1"/>
  <c r="H19" i="1"/>
  <c r="I19" i="1"/>
  <c r="J19" i="1"/>
  <c r="K19" i="1"/>
  <c r="L19" i="1"/>
  <c r="M19" i="1"/>
  <c r="N19" i="1"/>
  <c r="O19" i="1"/>
  <c r="P19" i="1"/>
  <c r="Q19" i="1"/>
  <c r="G20" i="1"/>
  <c r="H20" i="1"/>
  <c r="I20" i="1"/>
  <c r="J20" i="1"/>
  <c r="K20" i="1"/>
  <c r="L20" i="1"/>
  <c r="M20" i="1"/>
  <c r="N20" i="1"/>
  <c r="O20" i="1"/>
  <c r="P20" i="1"/>
  <c r="Q20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3" i="1" s="1"/>
  <c r="Q23" i="8"/>
  <c r="P23" i="8"/>
  <c r="O23" i="8"/>
  <c r="N23" i="8"/>
  <c r="M23" i="8"/>
  <c r="L23" i="8"/>
  <c r="K23" i="8"/>
  <c r="J23" i="8"/>
  <c r="I23" i="8"/>
  <c r="H23" i="8"/>
  <c r="G23" i="8"/>
  <c r="F23" i="8"/>
  <c r="E22" i="8"/>
  <c r="Q23" i="7"/>
  <c r="P23" i="7"/>
  <c r="O23" i="7"/>
  <c r="N23" i="7"/>
  <c r="M23" i="7"/>
  <c r="L23" i="7"/>
  <c r="K23" i="7"/>
  <c r="J23" i="7"/>
  <c r="I23" i="7"/>
  <c r="H23" i="7"/>
  <c r="G23" i="7"/>
  <c r="F23" i="7"/>
  <c r="E22" i="7"/>
  <c r="Q23" i="6"/>
  <c r="P23" i="6"/>
  <c r="O23" i="6"/>
  <c r="N23" i="6"/>
  <c r="M23" i="6"/>
  <c r="L23" i="6"/>
  <c r="K23" i="6"/>
  <c r="J23" i="6"/>
  <c r="I23" i="6"/>
  <c r="H23" i="6"/>
  <c r="G23" i="6"/>
  <c r="F23" i="6"/>
  <c r="E22" i="6"/>
  <c r="Q23" i="5"/>
  <c r="P23" i="5"/>
  <c r="O23" i="5"/>
  <c r="N23" i="5"/>
  <c r="M23" i="5"/>
  <c r="L23" i="5"/>
  <c r="K23" i="5"/>
  <c r="J23" i="5"/>
  <c r="I23" i="5"/>
  <c r="H23" i="5"/>
  <c r="G23" i="5"/>
  <c r="F23" i="5"/>
  <c r="E22" i="5"/>
  <c r="Q23" i="4"/>
  <c r="P23" i="4"/>
  <c r="O23" i="4"/>
  <c r="N23" i="4"/>
  <c r="M23" i="4"/>
  <c r="L23" i="4"/>
  <c r="K23" i="4"/>
  <c r="J23" i="4"/>
  <c r="I23" i="4"/>
  <c r="H23" i="4"/>
  <c r="G23" i="4"/>
  <c r="F23" i="4"/>
  <c r="E22" i="4"/>
  <c r="P23" i="1"/>
  <c r="E22" i="1"/>
  <c r="D28" i="9" l="1"/>
  <c r="D27" i="9"/>
  <c r="E27" i="9" s="1"/>
  <c r="D26" i="9"/>
  <c r="E26" i="9" s="1"/>
  <c r="D25" i="9"/>
  <c r="L23" i="1"/>
  <c r="N23" i="1"/>
  <c r="J23" i="1"/>
  <c r="Q23" i="1"/>
  <c r="O23" i="1"/>
  <c r="M23" i="1"/>
  <c r="K23" i="1"/>
  <c r="I23" i="1"/>
  <c r="G23" i="1"/>
  <c r="D26" i="1" s="1"/>
  <c r="E26" i="1" s="1"/>
  <c r="E28" i="9" l="1"/>
  <c r="E25" i="9"/>
  <c r="D25" i="1"/>
  <c r="E25" i="1" s="1"/>
  <c r="D27" i="1"/>
  <c r="E27" i="1" s="1"/>
  <c r="D28" i="1"/>
  <c r="E28" i="1" l="1"/>
</calcChain>
</file>

<file path=xl/sharedStrings.xml><?xml version="1.0" encoding="utf-8"?>
<sst xmlns="http://schemas.openxmlformats.org/spreadsheetml/2006/main" count="393" uniqueCount="47">
  <si>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</si>
  <si>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</si>
  <si>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</si>
  <si>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</si>
  <si>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</si>
  <si>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</si>
  <si>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</si>
  <si>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</si>
  <si>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</si>
  <si>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</si>
  <si>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</si>
  <si>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</si>
  <si>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</si>
  <si>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</si>
  <si>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</si>
  <si>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</si>
  <si>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</si>
  <si>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</si>
  <si>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</si>
  <si>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</si>
  <si>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</si>
  <si>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Medical Assisting</t>
  </si>
  <si>
    <t>S</t>
  </si>
  <si>
    <t>Standard</t>
  </si>
  <si>
    <t>Safety</t>
  </si>
  <si>
    <t>Clinical 1</t>
  </si>
  <si>
    <t>Administrative 1</t>
  </si>
  <si>
    <t>Clinical 2</t>
  </si>
  <si>
    <t>Vital Signs</t>
  </si>
  <si>
    <t>Administrative 2</t>
  </si>
  <si>
    <t>Lab 1</t>
  </si>
  <si>
    <t>Lab 2</t>
  </si>
  <si>
    <t>Oral Professional Assessment</t>
  </si>
  <si>
    <t>Written Test</t>
  </si>
  <si>
    <t>Penalty</t>
  </si>
  <si>
    <t>Clothing 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</si>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</sst>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385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E3E00189-73C7-4E33-917D-7014081A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A5D07216-5B34-4312-AD47-742EEEF6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F7BA3A1C-FEE1-4654-964A-79EF044F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81214E4E-33F0-40DD-97D5-0FF005CD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E92067D-9985-421E-8A3C-D6FA857D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E96D51C-F29B-4757-9E9A-4E8C45A2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7" width="25.77734375" customWidth="1"/>
    <col min="18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46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</row>
    <row r="7" spans="1:69" x14ac:dyDescent="0.25">
      <c r="A7" s="19">
        <v>1016</v>
      </c>
      <c r="B7" s="19">
        <v>11480</v>
      </c>
      <c r="C7" s="18" t="s">
        <v>23</v>
      </c>
      <c r="D7" s="3" t="s">
        <v>24</v>
      </c>
      <c r="E7" s="3">
        <v>100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1016</v>
      </c>
      <c r="B8" s="19">
        <v>11471</v>
      </c>
      <c r="C8" s="3" t="s">
        <v>23</v>
      </c>
      <c r="D8" s="3" t="s">
        <v>25</v>
      </c>
      <c r="E8" s="3">
        <v>100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1016</v>
      </c>
      <c r="B9" s="19">
        <v>11472</v>
      </c>
      <c r="C9" s="3" t="s">
        <v>23</v>
      </c>
      <c r="D9" s="3" t="s">
        <v>26</v>
      </c>
      <c r="E9" s="3">
        <v>100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1016</v>
      </c>
      <c r="B10" s="19">
        <v>11474</v>
      </c>
      <c r="C10" s="3" t="s">
        <v>23</v>
      </c>
      <c r="D10" s="3" t="s">
        <v>27</v>
      </c>
      <c r="E10" s="3">
        <v>100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1016</v>
      </c>
      <c r="B11" s="19">
        <v>11470</v>
      </c>
      <c r="C11" s="3" t="s">
        <v>23</v>
      </c>
      <c r="D11" s="3" t="s">
        <v>28</v>
      </c>
      <c r="E11" s="3">
        <v>100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1016</v>
      </c>
      <c r="B12" s="19">
        <v>11475</v>
      </c>
      <c r="C12" s="3" t="s">
        <v>23</v>
      </c>
      <c r="D12" s="3" t="s">
        <v>29</v>
      </c>
      <c r="E12" s="3">
        <v>100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1016</v>
      </c>
      <c r="B13" s="19">
        <v>11476</v>
      </c>
      <c r="C13" s="3" t="s">
        <v>23</v>
      </c>
      <c r="D13" s="3" t="s">
        <v>30</v>
      </c>
      <c r="E13" s="3">
        <v>100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1016</v>
      </c>
      <c r="B14" s="19">
        <v>11477</v>
      </c>
      <c r="C14" s="3" t="s">
        <v>23</v>
      </c>
      <c r="D14" s="3" t="s">
        <v>31</v>
      </c>
      <c r="E14" s="3">
        <v>100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1016</v>
      </c>
      <c r="B15" s="19">
        <v>11478</v>
      </c>
      <c r="C15" s="3" t="s">
        <v>23</v>
      </c>
      <c r="D15" s="3" t="s">
        <v>32</v>
      </c>
      <c r="E15" s="3">
        <v>100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1016</v>
      </c>
      <c r="B16" s="19">
        <v>11479</v>
      </c>
      <c r="C16" s="3" t="s">
        <v>23</v>
      </c>
      <c r="D16" s="3" t="s">
        <v>33</v>
      </c>
      <c r="E16" s="3">
        <v>100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1016</v>
      </c>
      <c r="B17" s="19">
        <v>11481</v>
      </c>
      <c r="C17" s="3" t="s">
        <v>23</v>
      </c>
      <c r="D17" s="3"/>
      <c r="E17" s="3">
        <v>0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32" t="str">
        <f>IF(ISERROR(AVERAGE(Judge1:Judge5!O17))," ", AVERAGE(Judge1:Judge5!O17))</f>
        <v xml:space="preserve"> </v>
      </c>
      <c r="P17" s="32" t="str">
        <f>IF(ISERROR(AVERAGE(Judge1:Judge5!P17))," ", AVERAGE(Judge1:Judge5!P17))</f>
        <v xml:space="preserve"> </v>
      </c>
      <c r="Q17" s="32" t="str">
        <f>IF(ISERROR(AVERAGE(Judge1:Judge5!Q17))," ", AVERAGE(Judge1:Judge5!Q17))</f>
        <v xml:space="preserve"> 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1016</v>
      </c>
      <c r="B18" s="19">
        <v>11473</v>
      </c>
      <c r="C18" s="3" t="s">
        <v>23</v>
      </c>
      <c r="D18" s="3"/>
      <c r="E18" s="3"/>
      <c r="F18" s="32" t="str">
        <f>IF(ISERROR(AVERAGE(Judge1:Judge5!F18))," ", AVERAGE(Judge1:Judge5!F18))</f>
        <v xml:space="preserve"> </v>
      </c>
      <c r="G18" s="32" t="str">
        <f>IF(ISERROR(AVERAGE(Judge1:Judge5!G18))," ", AVERAGE(Judge1:Judge5!G18))</f>
        <v xml:space="preserve"> </v>
      </c>
      <c r="H18" s="32" t="str">
        <f>IF(ISERROR(AVERAGE(Judge1:Judge5!H18))," ", AVERAGE(Judge1:Judge5!H18))</f>
        <v xml:space="preserve"> </v>
      </c>
      <c r="I18" s="32" t="str">
        <f>IF(ISERROR(AVERAGE(Judge1:Judge5!I18))," ", AVERAGE(Judge1:Judge5!I18))</f>
        <v xml:space="preserve"> </v>
      </c>
      <c r="J18" s="32" t="str">
        <f>IF(ISERROR(AVERAGE(Judge1:Judge5!J18))," ", AVERAGE(Judge1:Judge5!J18))</f>
        <v xml:space="preserve"> </v>
      </c>
      <c r="K18" s="32" t="str">
        <f>IF(ISERROR(AVERAGE(Judge1:Judge5!K18))," ", AVERAGE(Judge1:Judge5!K18))</f>
        <v xml:space="preserve"> </v>
      </c>
      <c r="L18" s="32" t="str">
        <f>IF(ISERROR(AVERAGE(Judge1:Judge5!L18))," ", AVERAGE(Judge1:Judge5!L18))</f>
        <v xml:space="preserve"> </v>
      </c>
      <c r="M18" s="32" t="str">
        <f>IF(ISERROR(AVERAGE(Judge1:Judge5!M18))," ", AVERAGE(Judge1:Judge5!M18))</f>
        <v xml:space="preserve"> </v>
      </c>
      <c r="N18" s="32" t="str">
        <f>IF(ISERROR(AVERAGE(Judge1:Judge5!N18))," ", AVERAGE(Judge1:Judge5!N18))</f>
        <v xml:space="preserve"> </v>
      </c>
      <c r="O18" s="32" t="str">
        <f>IF(ISERROR(AVERAGE(Judge1:Judge5!O18))," ", AVERAGE(Judge1:Judge5!O18))</f>
        <v xml:space="preserve"> </v>
      </c>
      <c r="P18" s="32" t="str">
        <f>IF(ISERROR(AVERAGE(Judge1:Judge5!P18))," ", AVERAGE(Judge1:Judge5!P18))</f>
        <v xml:space="preserve"> </v>
      </c>
      <c r="Q18" s="32" t="str">
        <f>IF(ISERROR(AVERAGE(Judge1:Judge5!Q18))," ", AVERAGE(Judge1:Judge5!Q18))</f>
        <v xml:space="preserve"> 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1016</v>
      </c>
      <c r="B19" s="19">
        <v>11482</v>
      </c>
      <c r="C19" s="21" t="s">
        <v>34</v>
      </c>
      <c r="D19" s="21" t="s">
        <v>35</v>
      </c>
      <c r="E19" s="21">
        <v>-10</v>
      </c>
      <c r="F19" s="33" t="str">
        <f>IF(ISERROR(AVERAGE(Judge1:Judge5!F19))," ", AVERAGE(Judge1:Judge5!F19))</f>
        <v xml:space="preserve"> </v>
      </c>
      <c r="G19" s="33" t="str">
        <f>IF(ISERROR(AVERAGE(Judge1:Judge5!G19))," ", AVERAGE(Judge1:Judge5!G19))</f>
        <v xml:space="preserve"> </v>
      </c>
      <c r="H19" s="33" t="str">
        <f>IF(ISERROR(AVERAGE(Judge1:Judge5!H19))," ", AVERAGE(Judge1:Judge5!H19))</f>
        <v xml:space="preserve"> </v>
      </c>
      <c r="I19" s="33" t="str">
        <f>IF(ISERROR(AVERAGE(Judge1:Judge5!I19))," ", AVERAGE(Judge1:Judge5!I19))</f>
        <v xml:space="preserve"> </v>
      </c>
      <c r="J19" s="33" t="str">
        <f>IF(ISERROR(AVERAGE(Judge1:Judge5!J19))," ", AVERAGE(Judge1:Judge5!J19))</f>
        <v xml:space="preserve"> </v>
      </c>
      <c r="K19" s="33" t="str">
        <f>IF(ISERROR(AVERAGE(Judge1:Judge5!K19))," ", AVERAGE(Judge1:Judge5!K19))</f>
        <v xml:space="preserve"> </v>
      </c>
      <c r="L19" s="33" t="str">
        <f>IF(ISERROR(AVERAGE(Judge1:Judge5!L19))," ", AVERAGE(Judge1:Judge5!L19))</f>
        <v xml:space="preserve"> </v>
      </c>
      <c r="M19" s="33" t="str">
        <f>IF(ISERROR(AVERAGE(Judge1:Judge5!M19))," ", AVERAGE(Judge1:Judge5!M19))</f>
        <v xml:space="preserve"> </v>
      </c>
      <c r="N19" s="33" t="str">
        <f>IF(ISERROR(AVERAGE(Judge1:Judge5!N19))," ", AVERAGE(Judge1:Judge5!N19))</f>
        <v xml:space="preserve"> </v>
      </c>
      <c r="O19" s="33" t="str">
        <f>IF(ISERROR(AVERAGE(Judge1:Judge5!O19))," ", AVERAGE(Judge1:Judge5!O19))</f>
        <v xml:space="preserve"> </v>
      </c>
      <c r="P19" s="33" t="str">
        <f>IF(ISERROR(AVERAGE(Judge1:Judge5!P19))," ", AVERAGE(Judge1:Judge5!P19))</f>
        <v xml:space="preserve"> </v>
      </c>
      <c r="Q19" s="33" t="str">
        <f>IF(ISERROR(AVERAGE(Judge1:Judge5!Q19))," ", AVERAGE(Judge1:Judge5!Q19))</f>
        <v xml:space="preserve"> </v>
      </c>
      <c r="R19" s="2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1016</v>
      </c>
      <c r="B20" s="19">
        <v>11483</v>
      </c>
      <c r="C20" s="21" t="s">
        <v>34</v>
      </c>
      <c r="D20" s="21" t="s">
        <v>36</v>
      </c>
      <c r="E20" s="21">
        <v>-10</v>
      </c>
      <c r="F20" s="33" t="str">
        <f>IF(ISERROR(AVERAGE(Judge1:Judge5!F20))," ", AVERAGE(Judge1:Judge5!F20))</f>
        <v xml:space="preserve"> </v>
      </c>
      <c r="G20" s="33" t="str">
        <f>IF(ISERROR(AVERAGE(Judge1:Judge5!G20))," ", AVERAGE(Judge1:Judge5!G20))</f>
        <v xml:space="preserve"> </v>
      </c>
      <c r="H20" s="33" t="str">
        <f>IF(ISERROR(AVERAGE(Judge1:Judge5!H20))," ", AVERAGE(Judge1:Judge5!H20))</f>
        <v xml:space="preserve"> </v>
      </c>
      <c r="I20" s="33" t="str">
        <f>IF(ISERROR(AVERAGE(Judge1:Judge5!I20))," ", AVERAGE(Judge1:Judge5!I20))</f>
        <v xml:space="preserve"> </v>
      </c>
      <c r="J20" s="33" t="str">
        <f>IF(ISERROR(AVERAGE(Judge1:Judge5!J20))," ", AVERAGE(Judge1:Judge5!J20))</f>
        <v xml:space="preserve"> </v>
      </c>
      <c r="K20" s="33" t="str">
        <f>IF(ISERROR(AVERAGE(Judge1:Judge5!K20))," ", AVERAGE(Judge1:Judge5!K20))</f>
        <v xml:space="preserve"> </v>
      </c>
      <c r="L20" s="33" t="str">
        <f>IF(ISERROR(AVERAGE(Judge1:Judge5!L20))," ", AVERAGE(Judge1:Judge5!L20))</f>
        <v xml:space="preserve"> </v>
      </c>
      <c r="M20" s="33" t="str">
        <f>IF(ISERROR(AVERAGE(Judge1:Judge5!M20))," ", AVERAGE(Judge1:Judge5!M20))</f>
        <v xml:space="preserve"> </v>
      </c>
      <c r="N20" s="33" t="str">
        <f>IF(ISERROR(AVERAGE(Judge1:Judge5!N20))," ", AVERAGE(Judge1:Judge5!N20))</f>
        <v xml:space="preserve"> </v>
      </c>
      <c r="O20" s="33" t="str">
        <f>IF(ISERROR(AVERAGE(Judge1:Judge5!O20))," ", AVERAGE(Judge1:Judge5!O20))</f>
        <v xml:space="preserve"> </v>
      </c>
      <c r="P20" s="33" t="str">
        <f>IF(ISERROR(AVERAGE(Judge1:Judge5!P20))," ", AVERAGE(Judge1:Judge5!P20))</f>
        <v xml:space="preserve"> </v>
      </c>
      <c r="Q20" s="33" t="str">
        <f>IF(ISERROR(AVERAGE(Judge1:Judge5!Q20))," ", AVERAGE(Judge1:Judge5!Q20))</f>
        <v xml:space="preserve"> </v>
      </c>
      <c r="R20" s="2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38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40</v>
      </c>
      <c r="E24" s="24" t="s">
        <v>41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39</v>
      </c>
      <c r="D25" s="25">
        <f>LARGE($F$23:$Q$23,1)</f>
        <v>0</v>
      </c>
      <c r="E25">
        <f>INDEX($F$6:$Q$6,MATCH($D$25,$F$23:$Q$23,0))</f>
        <v>101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D26" s="20">
        <f>LARGE($F$23:$Q$23,2)</f>
        <v>0</v>
      </c>
      <c r="E26">
        <f>INDEX($F$6:$Q$6,MATCH($D$26,$F$23:$Q$23,0))</f>
        <v>101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43</v>
      </c>
      <c r="D27" s="26">
        <f>LARGE($F$23:$Q$23,3)</f>
        <v>0</v>
      </c>
      <c r="E27">
        <f>INDEX($F$6:$Q$6,MATCH($D$27,$F$23:$Q$23,0))</f>
        <v>101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3.8" x14ac:dyDescent="0.25">
      <c r="D28" s="27">
        <f>LARGE($F$23:$Q$23,4)</f>
        <v>0</v>
      </c>
      <c r="E28" s="29" t="str">
        <f>IF( OR( EXACT( $D$25,$D$26 ), EXACT($D$26,$D$27 ), EXACT($D$27,$D$28 )),"** TIE **", " ")</f>
        <v>** TIE **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00.05" customHeight="1" x14ac:dyDescent="0.25">
      <c r="E29" s="30" t="s">
        <v>44</v>
      </c>
      <c r="F29" s="34" t="str">
        <f>Judge1!F29 &amp; " " &amp; Judge2!F29 &amp; " " &amp; Judge3!F29 &amp; " " &amp; Judge4!F29 &amp; " " &amp; Judge5!F29</f>
        <v xml:space="preserve">    </v>
      </c>
      <c r="G29" s="31" t="str">
        <f>Judge1!G29 &amp; " " &amp; Judge2!G29 &amp; " " &amp; Judge3!G29 &amp; " " &amp; Judge4!G29 &amp; " " &amp; Judge5!G29</f>
        <v xml:space="preserve">    </v>
      </c>
      <c r="H29" s="31" t="str">
        <f>Judge1!H29 &amp; " " &amp; Judge2!H29 &amp; " " &amp; Judge3!H29 &amp; " " &amp; Judge4!H29 &amp; " " &amp; Judge5!H29</f>
        <v xml:space="preserve">    </v>
      </c>
      <c r="I29" s="31" t="str">
        <f>Judge1!I29 &amp; " " &amp; Judge2!I29 &amp; " " &amp; Judge3!I29 &amp; " " &amp; Judge4!I29 &amp; " " &amp; Judge5!I29</f>
        <v xml:space="preserve">    </v>
      </c>
      <c r="J29" s="31" t="str">
        <f>Judge1!J29 &amp; " " &amp; Judge2!J29 &amp; " " &amp; Judge3!J29 &amp; " " &amp; Judge4!J29 &amp; " " &amp; Judge5!J29</f>
        <v xml:space="preserve">    </v>
      </c>
      <c r="K29" s="31" t="str">
        <f>Judge1!K29 &amp; " " &amp; Judge2!K29 &amp; " " &amp; Judge3!K29 &amp; " " &amp; Judge4!K29 &amp; " " &amp; Judge5!K29</f>
        <v xml:space="preserve">    </v>
      </c>
      <c r="L29" s="31" t="str">
        <f>Judge1!L29 &amp; " " &amp; Judge2!L29 &amp; " " &amp; Judge3!L29 &amp; " " &amp; Judge4!L29 &amp; " " &amp; Judge5!L29</f>
        <v xml:space="preserve">    </v>
      </c>
      <c r="M29" s="31" t="str">
        <f>Judge1!M29 &amp; " " &amp; Judge2!M29 &amp; " " &amp; Judge3!M29 &amp; " " &amp; Judge4!M29 &amp; " " &amp; Judge5!M29</f>
        <v xml:space="preserve">    </v>
      </c>
      <c r="N29" s="31" t="str">
        <f>Judge1!N29 &amp; " " &amp; Judge2!N29 &amp; " " &amp; Judge3!N29 &amp; " " &amp; Judge4!N29 &amp; " " &amp; Judge5!N29</f>
        <v xml:space="preserve">    </v>
      </c>
      <c r="O29" s="31" t="str">
        <f>Judge1!O29 &amp; " " &amp; Judge2!O29 &amp; " " &amp; Judge3!O29 &amp; " " &amp; Judge4!O29 &amp; " " &amp; Judge5!O29</f>
        <v xml:space="preserve">    </v>
      </c>
      <c r="P29" s="31" t="str">
        <f>Judge1!P29 &amp; " " &amp; Judge2!P29 &amp; " " &amp; Judge3!P29 &amp; " " &amp; Judge4!P29 &amp; " " &amp; Judge5!P29</f>
        <v xml:space="preserve">    </v>
      </c>
      <c r="Q29" s="31" t="str">
        <f>Judge1!Q29 &amp; " " &amp; Judge2!Q29 &amp; " " &amp; Judge3!Q29 &amp; " " &amp; Judge4!Q29 &amp; " " &amp; Judge5!Q29</f>
        <v xml:space="preserve">    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Q7">
    <cfRule type="cellIs" dxfId="384" priority="1" stopIfTrue="1" operator="greaterThan">
      <formula>$E$7</formula>
    </cfRule>
    <cfRule type="cellIs" dxfId="383" priority="2" stopIfTrue="1" operator="equal">
      <formula>""</formula>
    </cfRule>
    <cfRule type="cellIs" dxfId="382" priority="3" stopIfTrue="1" operator="equal">
      <formula>0</formula>
    </cfRule>
    <cfRule type="cellIs" dxfId="381" priority="4" stopIfTrue="1" operator="lessThan">
      <formula>($E$7 * 0.25)</formula>
    </cfRule>
  </conditionalFormatting>
  <conditionalFormatting sqref="E8:Q8">
    <cfRule type="cellIs" dxfId="380" priority="5" stopIfTrue="1" operator="greaterThan">
      <formula>$E$8</formula>
    </cfRule>
    <cfRule type="cellIs" dxfId="379" priority="6" stopIfTrue="1" operator="equal">
      <formula>""</formula>
    </cfRule>
    <cfRule type="cellIs" dxfId="378" priority="7" stopIfTrue="1" operator="equal">
      <formula>0</formula>
    </cfRule>
    <cfRule type="cellIs" dxfId="377" priority="8" stopIfTrue="1" operator="lessThan">
      <formula>($E$8 * 0.25)</formula>
    </cfRule>
  </conditionalFormatting>
  <conditionalFormatting sqref="E9:Q9">
    <cfRule type="cellIs" dxfId="376" priority="9" stopIfTrue="1" operator="greaterThan">
      <formula>$E$9</formula>
    </cfRule>
    <cfRule type="cellIs" dxfId="375" priority="10" stopIfTrue="1" operator="equal">
      <formula>""</formula>
    </cfRule>
    <cfRule type="cellIs" dxfId="374" priority="11" stopIfTrue="1" operator="equal">
      <formula>0</formula>
    </cfRule>
    <cfRule type="cellIs" dxfId="373" priority="12" stopIfTrue="1" operator="lessThan">
      <formula>($E$9 * 0.25)</formula>
    </cfRule>
  </conditionalFormatting>
  <conditionalFormatting sqref="E10:Q10">
    <cfRule type="cellIs" dxfId="372" priority="13" stopIfTrue="1" operator="greaterThan">
      <formula>$E$10</formula>
    </cfRule>
    <cfRule type="cellIs" dxfId="371" priority="14" stopIfTrue="1" operator="equal">
      <formula>""</formula>
    </cfRule>
    <cfRule type="cellIs" dxfId="370" priority="15" stopIfTrue="1" operator="equal">
      <formula>0</formula>
    </cfRule>
    <cfRule type="cellIs" dxfId="369" priority="16" stopIfTrue="1" operator="lessThan">
      <formula>($E$10 * 0.25)</formula>
    </cfRule>
  </conditionalFormatting>
  <conditionalFormatting sqref="E11:Q11">
    <cfRule type="cellIs" dxfId="368" priority="17" stopIfTrue="1" operator="greaterThan">
      <formula>$E$11</formula>
    </cfRule>
    <cfRule type="cellIs" dxfId="367" priority="18" stopIfTrue="1" operator="equal">
      <formula>""</formula>
    </cfRule>
    <cfRule type="cellIs" dxfId="366" priority="19" stopIfTrue="1" operator="equal">
      <formula>0</formula>
    </cfRule>
    <cfRule type="cellIs" dxfId="365" priority="20" stopIfTrue="1" operator="lessThan">
      <formula>($E$11 * 0.25)</formula>
    </cfRule>
  </conditionalFormatting>
  <conditionalFormatting sqref="E12:Q12">
    <cfRule type="cellIs" dxfId="364" priority="21" stopIfTrue="1" operator="greaterThan">
      <formula>$E$12</formula>
    </cfRule>
    <cfRule type="cellIs" dxfId="363" priority="22" stopIfTrue="1" operator="equal">
      <formula>""</formula>
    </cfRule>
    <cfRule type="cellIs" dxfId="362" priority="23" stopIfTrue="1" operator="equal">
      <formula>0</formula>
    </cfRule>
    <cfRule type="cellIs" dxfId="361" priority="24" stopIfTrue="1" operator="lessThan">
      <formula>($E$12 * 0.25)</formula>
    </cfRule>
  </conditionalFormatting>
  <conditionalFormatting sqref="E13:Q13">
    <cfRule type="cellIs" dxfId="360" priority="25" stopIfTrue="1" operator="greaterThan">
      <formula>$E$13</formula>
    </cfRule>
    <cfRule type="cellIs" dxfId="359" priority="26" stopIfTrue="1" operator="equal">
      <formula>""</formula>
    </cfRule>
    <cfRule type="cellIs" dxfId="358" priority="27" stopIfTrue="1" operator="equal">
      <formula>0</formula>
    </cfRule>
    <cfRule type="cellIs" dxfId="357" priority="28" stopIfTrue="1" operator="lessThan">
      <formula>($E$13 * 0.25)</formula>
    </cfRule>
  </conditionalFormatting>
  <conditionalFormatting sqref="E14:Q14">
    <cfRule type="cellIs" dxfId="356" priority="29" stopIfTrue="1" operator="greaterThan">
      <formula>$E$14</formula>
    </cfRule>
    <cfRule type="cellIs" dxfId="355" priority="30" stopIfTrue="1" operator="equal">
      <formula>""</formula>
    </cfRule>
    <cfRule type="cellIs" dxfId="354" priority="31" stopIfTrue="1" operator="equal">
      <formula>0</formula>
    </cfRule>
    <cfRule type="cellIs" dxfId="353" priority="32" stopIfTrue="1" operator="lessThan">
      <formula>($E$14 * 0.25)</formula>
    </cfRule>
  </conditionalFormatting>
  <conditionalFormatting sqref="E15:Q15">
    <cfRule type="cellIs" dxfId="352" priority="33" stopIfTrue="1" operator="greaterThan">
      <formula>$E$15</formula>
    </cfRule>
    <cfRule type="cellIs" dxfId="351" priority="34" stopIfTrue="1" operator="equal">
      <formula>""</formula>
    </cfRule>
    <cfRule type="cellIs" dxfId="350" priority="35" stopIfTrue="1" operator="equal">
      <formula>0</formula>
    </cfRule>
    <cfRule type="cellIs" dxfId="349" priority="36" stopIfTrue="1" operator="lessThan">
      <formula>($E$15 * 0.25)</formula>
    </cfRule>
  </conditionalFormatting>
  <conditionalFormatting sqref="E16:Q16">
    <cfRule type="cellIs" dxfId="348" priority="37" stopIfTrue="1" operator="greaterThan">
      <formula>$E$16</formula>
    </cfRule>
    <cfRule type="cellIs" dxfId="347" priority="38" stopIfTrue="1" operator="equal">
      <formula>""</formula>
    </cfRule>
    <cfRule type="cellIs" dxfId="346" priority="39" stopIfTrue="1" operator="equal">
      <formula>0</formula>
    </cfRule>
    <cfRule type="cellIs" dxfId="345" priority="40" stopIfTrue="1" operator="lessThan">
      <formula>($E$16 * 0.25)</formula>
    </cfRule>
  </conditionalFormatting>
  <conditionalFormatting sqref="E17:Q17">
    <cfRule type="cellIs" dxfId="344" priority="41" stopIfTrue="1" operator="greaterThan">
      <formula>$E$17</formula>
    </cfRule>
    <cfRule type="cellIs" dxfId="343" priority="42" stopIfTrue="1" operator="equal">
      <formula>""</formula>
    </cfRule>
    <cfRule type="cellIs" dxfId="342" priority="43" stopIfTrue="1" operator="equal">
      <formula>0</formula>
    </cfRule>
    <cfRule type="cellIs" dxfId="341" priority="44" stopIfTrue="1" operator="lessThan">
      <formula>($E$17 * 0.25)</formula>
    </cfRule>
  </conditionalFormatting>
  <conditionalFormatting sqref="E18:Q18">
    <cfRule type="cellIs" dxfId="340" priority="45" stopIfTrue="1" operator="greaterThan">
      <formula>$E$18</formula>
    </cfRule>
    <cfRule type="cellIs" dxfId="339" priority="46" stopIfTrue="1" operator="equal">
      <formula>""</formula>
    </cfRule>
    <cfRule type="cellIs" dxfId="338" priority="47" stopIfTrue="1" operator="equal">
      <formula>0</formula>
    </cfRule>
    <cfRule type="cellIs" dxfId="337" priority="48" stopIfTrue="1" operator="lessThan">
      <formula>($E$18 * 0.25)</formula>
    </cfRule>
  </conditionalFormatting>
  <conditionalFormatting sqref="E19:Q19">
    <cfRule type="cellIs" dxfId="336" priority="49" stopIfTrue="1" operator="lessThan">
      <formula>$E$19</formula>
    </cfRule>
    <cfRule type="cellIs" dxfId="335" priority="50" stopIfTrue="1" operator="greaterThan">
      <formula>0</formula>
    </cfRule>
  </conditionalFormatting>
  <conditionalFormatting sqref="E20:Q20">
    <cfRule type="cellIs" dxfId="334" priority="51" stopIfTrue="1" operator="lessThan">
      <formula>$E$20</formula>
    </cfRule>
    <cfRule type="cellIs" dxfId="333" priority="52" stopIfTrue="1" operator="greaterThan">
      <formula>0</formula>
    </cfRule>
  </conditionalFormatting>
  <conditionalFormatting sqref="C23:Q23">
    <cfRule type="cellIs" dxfId="332" priority="53" stopIfTrue="1" operator="equal">
      <formula>$D$25</formula>
    </cfRule>
    <cfRule type="cellIs" dxfId="331" priority="54" stopIfTrue="1" operator="equal">
      <formula>$D$26</formula>
    </cfRule>
    <cfRule type="cellIs" dxfId="330" priority="55" stopIfTrue="1" operator="equal">
      <formula>$D$27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4A50E-7C42-4D08-8D69-DB3C849082F0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7" width="25.77734375" customWidth="1"/>
    <col min="18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</row>
    <row r="7" spans="1:69" x14ac:dyDescent="0.25">
      <c r="A7" s="19">
        <v>1016</v>
      </c>
      <c r="B7" s="19">
        <v>11480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1016</v>
      </c>
      <c r="B8" s="19">
        <v>11471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1016</v>
      </c>
      <c r="B9" s="19">
        <v>11472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1016</v>
      </c>
      <c r="B10" s="19">
        <v>11474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1016</v>
      </c>
      <c r="B11" s="19">
        <v>11470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1016</v>
      </c>
      <c r="B12" s="19">
        <v>11475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1016</v>
      </c>
      <c r="B13" s="19">
        <v>11476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1016</v>
      </c>
      <c r="B14" s="19">
        <v>11477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1016</v>
      </c>
      <c r="B15" s="19">
        <v>11478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1016</v>
      </c>
      <c r="B16" s="19">
        <v>11479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1016</v>
      </c>
      <c r="B17" s="19">
        <v>11481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1016</v>
      </c>
      <c r="B18" s="19">
        <v>11473</v>
      </c>
      <c r="C18" s="3" t="s">
        <v>23</v>
      </c>
      <c r="D18" s="3"/>
      <c r="E18" s="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1016</v>
      </c>
      <c r="B19" s="19">
        <v>11482</v>
      </c>
      <c r="C19" s="21" t="s">
        <v>34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1016</v>
      </c>
      <c r="B20" s="19">
        <v>11483</v>
      </c>
      <c r="C20" s="21" t="s">
        <v>34</v>
      </c>
      <c r="D20" s="21" t="s">
        <v>36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38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40</v>
      </c>
      <c r="E24" s="24" t="s">
        <v>41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44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Q7">
    <cfRule type="cellIs" dxfId="109" priority="1" stopIfTrue="1" operator="greaterThan">
      <formula>$E$7</formula>
    </cfRule>
    <cfRule type="cellIs" dxfId="108" priority="2" stopIfTrue="1" operator="equal">
      <formula>""</formula>
    </cfRule>
    <cfRule type="cellIs" dxfId="107" priority="3" stopIfTrue="1" operator="equal">
      <formula>0</formula>
    </cfRule>
    <cfRule type="cellIs" dxfId="106" priority="4" stopIfTrue="1" operator="lessThan">
      <formula>($E$7 * 0.25)</formula>
    </cfRule>
  </conditionalFormatting>
  <conditionalFormatting sqref="E8:Q8">
    <cfRule type="cellIs" dxfId="105" priority="5" stopIfTrue="1" operator="greaterThan">
      <formula>$E$8</formula>
    </cfRule>
    <cfRule type="cellIs" dxfId="104" priority="6" stopIfTrue="1" operator="equal">
      <formula>""</formula>
    </cfRule>
    <cfRule type="cellIs" dxfId="103" priority="7" stopIfTrue="1" operator="equal">
      <formula>0</formula>
    </cfRule>
    <cfRule type="cellIs" dxfId="102" priority="8" stopIfTrue="1" operator="lessThan">
      <formula>($E$8 * 0.25)</formula>
    </cfRule>
  </conditionalFormatting>
  <conditionalFormatting sqref="E9:Q9">
    <cfRule type="cellIs" dxfId="101" priority="9" stopIfTrue="1" operator="greaterThan">
      <formula>$E$9</formula>
    </cfRule>
    <cfRule type="cellIs" dxfId="100" priority="10" stopIfTrue="1" operator="equal">
      <formula>""</formula>
    </cfRule>
    <cfRule type="cellIs" dxfId="99" priority="11" stopIfTrue="1" operator="equal">
      <formula>0</formula>
    </cfRule>
    <cfRule type="cellIs" dxfId="98" priority="12" stopIfTrue="1" operator="lessThan">
      <formula>($E$9 * 0.25)</formula>
    </cfRule>
  </conditionalFormatting>
  <conditionalFormatting sqref="E10:Q10">
    <cfRule type="cellIs" dxfId="97" priority="13" stopIfTrue="1" operator="greaterThan">
      <formula>$E$10</formula>
    </cfRule>
    <cfRule type="cellIs" dxfId="96" priority="14" stopIfTrue="1" operator="equal">
      <formula>""</formula>
    </cfRule>
    <cfRule type="cellIs" dxfId="95" priority="15" stopIfTrue="1" operator="equal">
      <formula>0</formula>
    </cfRule>
    <cfRule type="cellIs" dxfId="94" priority="16" stopIfTrue="1" operator="lessThan">
      <formula>($E$10 * 0.25)</formula>
    </cfRule>
  </conditionalFormatting>
  <conditionalFormatting sqref="E11:Q11">
    <cfRule type="cellIs" dxfId="93" priority="17" stopIfTrue="1" operator="greaterThan">
      <formula>$E$11</formula>
    </cfRule>
    <cfRule type="cellIs" dxfId="92" priority="18" stopIfTrue="1" operator="equal">
      <formula>""</formula>
    </cfRule>
    <cfRule type="cellIs" dxfId="91" priority="19" stopIfTrue="1" operator="equal">
      <formula>0</formula>
    </cfRule>
    <cfRule type="cellIs" dxfId="90" priority="20" stopIfTrue="1" operator="lessThan">
      <formula>($E$11 * 0.25)</formula>
    </cfRule>
  </conditionalFormatting>
  <conditionalFormatting sqref="E12:Q12">
    <cfRule type="cellIs" dxfId="89" priority="21" stopIfTrue="1" operator="greaterThan">
      <formula>$E$12</formula>
    </cfRule>
    <cfRule type="cellIs" dxfId="88" priority="22" stopIfTrue="1" operator="equal">
      <formula>""</formula>
    </cfRule>
    <cfRule type="cellIs" dxfId="87" priority="23" stopIfTrue="1" operator="equal">
      <formula>0</formula>
    </cfRule>
    <cfRule type="cellIs" dxfId="86" priority="24" stopIfTrue="1" operator="lessThan">
      <formula>($E$12 * 0.25)</formula>
    </cfRule>
  </conditionalFormatting>
  <conditionalFormatting sqref="E13:Q13">
    <cfRule type="cellIs" dxfId="85" priority="25" stopIfTrue="1" operator="greaterThan">
      <formula>$E$13</formula>
    </cfRule>
    <cfRule type="cellIs" dxfId="84" priority="26" stopIfTrue="1" operator="equal">
      <formula>""</formula>
    </cfRule>
    <cfRule type="cellIs" dxfId="83" priority="27" stopIfTrue="1" operator="equal">
      <formula>0</formula>
    </cfRule>
    <cfRule type="cellIs" dxfId="82" priority="28" stopIfTrue="1" operator="lessThan">
      <formula>($E$13 * 0.25)</formula>
    </cfRule>
  </conditionalFormatting>
  <conditionalFormatting sqref="E14:Q14">
    <cfRule type="cellIs" dxfId="81" priority="29" stopIfTrue="1" operator="greaterThan">
      <formula>$E$14</formula>
    </cfRule>
    <cfRule type="cellIs" dxfId="80" priority="30" stopIfTrue="1" operator="equal">
      <formula>""</formula>
    </cfRule>
    <cfRule type="cellIs" dxfId="79" priority="31" stopIfTrue="1" operator="equal">
      <formula>0</formula>
    </cfRule>
    <cfRule type="cellIs" dxfId="78" priority="32" stopIfTrue="1" operator="lessThan">
      <formula>($E$14 * 0.25)</formula>
    </cfRule>
  </conditionalFormatting>
  <conditionalFormatting sqref="E15:Q15">
    <cfRule type="cellIs" dxfId="77" priority="33" stopIfTrue="1" operator="greaterThan">
      <formula>$E$15</formula>
    </cfRule>
    <cfRule type="cellIs" dxfId="76" priority="34" stopIfTrue="1" operator="equal">
      <formula>""</formula>
    </cfRule>
    <cfRule type="cellIs" dxfId="75" priority="35" stopIfTrue="1" operator="equal">
      <formula>0</formula>
    </cfRule>
    <cfRule type="cellIs" dxfId="74" priority="36" stopIfTrue="1" operator="lessThan">
      <formula>($E$15 * 0.25)</formula>
    </cfRule>
  </conditionalFormatting>
  <conditionalFormatting sqref="E16:Q16">
    <cfRule type="cellIs" dxfId="73" priority="37" stopIfTrue="1" operator="greaterThan">
      <formula>$E$16</formula>
    </cfRule>
    <cfRule type="cellIs" dxfId="72" priority="38" stopIfTrue="1" operator="equal">
      <formula>""</formula>
    </cfRule>
    <cfRule type="cellIs" dxfId="71" priority="39" stopIfTrue="1" operator="equal">
      <formula>0</formula>
    </cfRule>
    <cfRule type="cellIs" dxfId="70" priority="40" stopIfTrue="1" operator="lessThan">
      <formula>($E$16 * 0.25)</formula>
    </cfRule>
  </conditionalFormatting>
  <conditionalFormatting sqref="E17:Q17">
    <cfRule type="cellIs" dxfId="69" priority="41" stopIfTrue="1" operator="greaterThan">
      <formula>$E$17</formula>
    </cfRule>
    <cfRule type="cellIs" dxfId="68" priority="42" stopIfTrue="1" operator="equal">
      <formula>""</formula>
    </cfRule>
    <cfRule type="cellIs" dxfId="67" priority="43" stopIfTrue="1" operator="equal">
      <formula>0</formula>
    </cfRule>
    <cfRule type="cellIs" dxfId="66" priority="44" stopIfTrue="1" operator="lessThan">
      <formula>($E$17 * 0.25)</formula>
    </cfRule>
  </conditionalFormatting>
  <conditionalFormatting sqref="E18:Q18">
    <cfRule type="cellIs" dxfId="65" priority="45" stopIfTrue="1" operator="greaterThan">
      <formula>$E$18</formula>
    </cfRule>
    <cfRule type="cellIs" dxfId="64" priority="46" stopIfTrue="1" operator="equal">
      <formula>""</formula>
    </cfRule>
    <cfRule type="cellIs" dxfId="63" priority="47" stopIfTrue="1" operator="equal">
      <formula>0</formula>
    </cfRule>
    <cfRule type="cellIs" dxfId="62" priority="48" stopIfTrue="1" operator="lessThan">
      <formula>($E$18 * 0.25)</formula>
    </cfRule>
  </conditionalFormatting>
  <conditionalFormatting sqref="E19:Q19">
    <cfRule type="cellIs" dxfId="61" priority="49" stopIfTrue="1" operator="lessThan">
      <formula>$E$19</formula>
    </cfRule>
    <cfRule type="cellIs" dxfId="60" priority="50" stopIfTrue="1" operator="greaterThan">
      <formula>0</formula>
    </cfRule>
  </conditionalFormatting>
  <conditionalFormatting sqref="E20:Q20">
    <cfRule type="cellIs" dxfId="59" priority="51" stopIfTrue="1" operator="lessThan">
      <formula>$E$20</formula>
    </cfRule>
    <cfRule type="cellIs" dxfId="58" priority="52" stopIfTrue="1" operator="greaterThan">
      <formula>0</formula>
    </cfRule>
  </conditionalFormatting>
  <conditionalFormatting sqref="C23:Q23">
    <cfRule type="cellIs" dxfId="57" priority="53" stopIfTrue="1" operator="equal">
      <formula>$D$25</formula>
    </cfRule>
    <cfRule type="cellIs" dxfId="56" priority="54" stopIfTrue="1" operator="equal">
      <formula>$D$26</formula>
    </cfRule>
    <cfRule type="cellIs" dxfId="55" priority="55" stopIfTrue="1" operator="equal">
      <formula>$D$27</formula>
    </cfRule>
  </conditionalFormatting>
  <hyperlinks>
    <hyperlink ref="O3" r:id="rId1" xr:uid="{9CAB91BE-28A1-47B6-9DCA-3BAEA17AA6A3}"/>
    <hyperlink ref="E3" r:id="rId2" display="Need Help using this ScoreCard?  Check out this training video." xr:uid="{A3E6749F-2B92-4B4A-A410-E9AEBF7CCCAB}"/>
    <hyperlink ref="D3" r:id="rId3" display="Need Help using this ScoreCard?  Check out this training video." xr:uid="{F9B1CC8E-1D64-4622-9BC0-1AD50717861E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C5828-A5B0-40FE-B259-DB2D37C62D5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7" width="25.77734375" customWidth="1"/>
    <col min="18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</row>
    <row r="7" spans="1:69" x14ac:dyDescent="0.25">
      <c r="A7" s="19">
        <v>1016</v>
      </c>
      <c r="B7" s="19">
        <v>11480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1016</v>
      </c>
      <c r="B8" s="19">
        <v>11471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1016</v>
      </c>
      <c r="B9" s="19">
        <v>11472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1016</v>
      </c>
      <c r="B10" s="19">
        <v>11474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1016</v>
      </c>
      <c r="B11" s="19">
        <v>11470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1016</v>
      </c>
      <c r="B12" s="19">
        <v>11475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1016</v>
      </c>
      <c r="B13" s="19">
        <v>11476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1016</v>
      </c>
      <c r="B14" s="19">
        <v>11477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1016</v>
      </c>
      <c r="B15" s="19">
        <v>11478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1016</v>
      </c>
      <c r="B16" s="19">
        <v>11479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1016</v>
      </c>
      <c r="B17" s="19">
        <v>11481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1016</v>
      </c>
      <c r="B18" s="19">
        <v>11473</v>
      </c>
      <c r="C18" s="3" t="s">
        <v>23</v>
      </c>
      <c r="D18" s="3"/>
      <c r="E18" s="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1016</v>
      </c>
      <c r="B19" s="19">
        <v>11482</v>
      </c>
      <c r="C19" s="21" t="s">
        <v>34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1016</v>
      </c>
      <c r="B20" s="19">
        <v>11483</v>
      </c>
      <c r="C20" s="21" t="s">
        <v>34</v>
      </c>
      <c r="D20" s="21" t="s">
        <v>36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38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40</v>
      </c>
      <c r="E24" s="24" t="s">
        <v>41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44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Q7">
    <cfRule type="cellIs" dxfId="164" priority="1" stopIfTrue="1" operator="greaterThan">
      <formula>$E$7</formula>
    </cfRule>
    <cfRule type="cellIs" dxfId="163" priority="2" stopIfTrue="1" operator="equal">
      <formula>""</formula>
    </cfRule>
    <cfRule type="cellIs" dxfId="162" priority="3" stopIfTrue="1" operator="equal">
      <formula>0</formula>
    </cfRule>
    <cfRule type="cellIs" dxfId="161" priority="4" stopIfTrue="1" operator="lessThan">
      <formula>($E$7 * 0.25)</formula>
    </cfRule>
  </conditionalFormatting>
  <conditionalFormatting sqref="E8:Q8">
    <cfRule type="cellIs" dxfId="160" priority="5" stopIfTrue="1" operator="greaterThan">
      <formula>$E$8</formula>
    </cfRule>
    <cfRule type="cellIs" dxfId="159" priority="6" stopIfTrue="1" operator="equal">
      <formula>""</formula>
    </cfRule>
    <cfRule type="cellIs" dxfId="158" priority="7" stopIfTrue="1" operator="equal">
      <formula>0</formula>
    </cfRule>
    <cfRule type="cellIs" dxfId="157" priority="8" stopIfTrue="1" operator="lessThan">
      <formula>($E$8 * 0.25)</formula>
    </cfRule>
  </conditionalFormatting>
  <conditionalFormatting sqref="E9:Q9">
    <cfRule type="cellIs" dxfId="156" priority="9" stopIfTrue="1" operator="greaterThan">
      <formula>$E$9</formula>
    </cfRule>
    <cfRule type="cellIs" dxfId="155" priority="10" stopIfTrue="1" operator="equal">
      <formula>""</formula>
    </cfRule>
    <cfRule type="cellIs" dxfId="154" priority="11" stopIfTrue="1" operator="equal">
      <formula>0</formula>
    </cfRule>
    <cfRule type="cellIs" dxfId="153" priority="12" stopIfTrue="1" operator="lessThan">
      <formula>($E$9 * 0.25)</formula>
    </cfRule>
  </conditionalFormatting>
  <conditionalFormatting sqref="E10:Q10">
    <cfRule type="cellIs" dxfId="152" priority="13" stopIfTrue="1" operator="greaterThan">
      <formula>$E$10</formula>
    </cfRule>
    <cfRule type="cellIs" dxfId="151" priority="14" stopIfTrue="1" operator="equal">
      <formula>""</formula>
    </cfRule>
    <cfRule type="cellIs" dxfId="150" priority="15" stopIfTrue="1" operator="equal">
      <formula>0</formula>
    </cfRule>
    <cfRule type="cellIs" dxfId="149" priority="16" stopIfTrue="1" operator="lessThan">
      <formula>($E$10 * 0.25)</formula>
    </cfRule>
  </conditionalFormatting>
  <conditionalFormatting sqref="E11:Q11">
    <cfRule type="cellIs" dxfId="148" priority="17" stopIfTrue="1" operator="greaterThan">
      <formula>$E$11</formula>
    </cfRule>
    <cfRule type="cellIs" dxfId="147" priority="18" stopIfTrue="1" operator="equal">
      <formula>""</formula>
    </cfRule>
    <cfRule type="cellIs" dxfId="146" priority="19" stopIfTrue="1" operator="equal">
      <formula>0</formula>
    </cfRule>
    <cfRule type="cellIs" dxfId="145" priority="20" stopIfTrue="1" operator="lessThan">
      <formula>($E$11 * 0.25)</formula>
    </cfRule>
  </conditionalFormatting>
  <conditionalFormatting sqref="E12:Q12">
    <cfRule type="cellIs" dxfId="144" priority="21" stopIfTrue="1" operator="greaterThan">
      <formula>$E$12</formula>
    </cfRule>
    <cfRule type="cellIs" dxfId="143" priority="22" stopIfTrue="1" operator="equal">
      <formula>""</formula>
    </cfRule>
    <cfRule type="cellIs" dxfId="142" priority="23" stopIfTrue="1" operator="equal">
      <formula>0</formula>
    </cfRule>
    <cfRule type="cellIs" dxfId="141" priority="24" stopIfTrue="1" operator="lessThan">
      <formula>($E$12 * 0.25)</formula>
    </cfRule>
  </conditionalFormatting>
  <conditionalFormatting sqref="E13:Q13">
    <cfRule type="cellIs" dxfId="140" priority="25" stopIfTrue="1" operator="greaterThan">
      <formula>$E$13</formula>
    </cfRule>
    <cfRule type="cellIs" dxfId="139" priority="26" stopIfTrue="1" operator="equal">
      <formula>""</formula>
    </cfRule>
    <cfRule type="cellIs" dxfId="138" priority="27" stopIfTrue="1" operator="equal">
      <formula>0</formula>
    </cfRule>
    <cfRule type="cellIs" dxfId="137" priority="28" stopIfTrue="1" operator="lessThan">
      <formula>($E$13 * 0.25)</formula>
    </cfRule>
  </conditionalFormatting>
  <conditionalFormatting sqref="E14:Q14">
    <cfRule type="cellIs" dxfId="136" priority="29" stopIfTrue="1" operator="greaterThan">
      <formula>$E$14</formula>
    </cfRule>
    <cfRule type="cellIs" dxfId="135" priority="30" stopIfTrue="1" operator="equal">
      <formula>""</formula>
    </cfRule>
    <cfRule type="cellIs" dxfId="134" priority="31" stopIfTrue="1" operator="equal">
      <formula>0</formula>
    </cfRule>
    <cfRule type="cellIs" dxfId="133" priority="32" stopIfTrue="1" operator="lessThan">
      <formula>($E$14 * 0.25)</formula>
    </cfRule>
  </conditionalFormatting>
  <conditionalFormatting sqref="E15:Q15">
    <cfRule type="cellIs" dxfId="132" priority="33" stopIfTrue="1" operator="greaterThan">
      <formula>$E$15</formula>
    </cfRule>
    <cfRule type="cellIs" dxfId="131" priority="34" stopIfTrue="1" operator="equal">
      <formula>""</formula>
    </cfRule>
    <cfRule type="cellIs" dxfId="130" priority="35" stopIfTrue="1" operator="equal">
      <formula>0</formula>
    </cfRule>
    <cfRule type="cellIs" dxfId="129" priority="36" stopIfTrue="1" operator="lessThan">
      <formula>($E$15 * 0.25)</formula>
    </cfRule>
  </conditionalFormatting>
  <conditionalFormatting sqref="E16:Q16">
    <cfRule type="cellIs" dxfId="128" priority="37" stopIfTrue="1" operator="greaterThan">
      <formula>$E$16</formula>
    </cfRule>
    <cfRule type="cellIs" dxfId="127" priority="38" stopIfTrue="1" operator="equal">
      <formula>""</formula>
    </cfRule>
    <cfRule type="cellIs" dxfId="126" priority="39" stopIfTrue="1" operator="equal">
      <formula>0</formula>
    </cfRule>
    <cfRule type="cellIs" dxfId="125" priority="40" stopIfTrue="1" operator="lessThan">
      <formula>($E$16 * 0.25)</formula>
    </cfRule>
  </conditionalFormatting>
  <conditionalFormatting sqref="E17:Q17">
    <cfRule type="cellIs" dxfId="124" priority="41" stopIfTrue="1" operator="greaterThan">
      <formula>$E$17</formula>
    </cfRule>
    <cfRule type="cellIs" dxfId="123" priority="42" stopIfTrue="1" operator="equal">
      <formula>""</formula>
    </cfRule>
    <cfRule type="cellIs" dxfId="122" priority="43" stopIfTrue="1" operator="equal">
      <formula>0</formula>
    </cfRule>
    <cfRule type="cellIs" dxfId="121" priority="44" stopIfTrue="1" operator="lessThan">
      <formula>($E$17 * 0.25)</formula>
    </cfRule>
  </conditionalFormatting>
  <conditionalFormatting sqref="E18:Q18">
    <cfRule type="cellIs" dxfId="120" priority="45" stopIfTrue="1" operator="greaterThan">
      <formula>$E$18</formula>
    </cfRule>
    <cfRule type="cellIs" dxfId="119" priority="46" stopIfTrue="1" operator="equal">
      <formula>""</formula>
    </cfRule>
    <cfRule type="cellIs" dxfId="118" priority="47" stopIfTrue="1" operator="equal">
      <formula>0</formula>
    </cfRule>
    <cfRule type="cellIs" dxfId="117" priority="48" stopIfTrue="1" operator="lessThan">
      <formula>($E$18 * 0.25)</formula>
    </cfRule>
  </conditionalFormatting>
  <conditionalFormatting sqref="E19:Q19">
    <cfRule type="cellIs" dxfId="116" priority="49" stopIfTrue="1" operator="lessThan">
      <formula>$E$19</formula>
    </cfRule>
    <cfRule type="cellIs" dxfId="115" priority="50" stopIfTrue="1" operator="greaterThan">
      <formula>0</formula>
    </cfRule>
  </conditionalFormatting>
  <conditionalFormatting sqref="E20:Q20">
    <cfRule type="cellIs" dxfId="114" priority="51" stopIfTrue="1" operator="lessThan">
      <formula>$E$20</formula>
    </cfRule>
    <cfRule type="cellIs" dxfId="113" priority="52" stopIfTrue="1" operator="greaterThan">
      <formula>0</formula>
    </cfRule>
  </conditionalFormatting>
  <conditionalFormatting sqref="C23:Q23">
    <cfRule type="cellIs" dxfId="112" priority="53" stopIfTrue="1" operator="equal">
      <formula>$D$25</formula>
    </cfRule>
    <cfRule type="cellIs" dxfId="111" priority="54" stopIfTrue="1" operator="equal">
      <formula>$D$26</formula>
    </cfRule>
    <cfRule type="cellIs" dxfId="110" priority="55" stopIfTrue="1" operator="equal">
      <formula>$D$27</formula>
    </cfRule>
  </conditionalFormatting>
  <hyperlinks>
    <hyperlink ref="O3" r:id="rId1" xr:uid="{02F7F658-2CF1-491B-B2D9-0DCD25EFB919}"/>
    <hyperlink ref="E3" r:id="rId2" display="Need Help using this ScoreCard?  Check out this training video." xr:uid="{1F331733-DDEB-4CE9-8F8C-638E3618397D}"/>
    <hyperlink ref="D3" r:id="rId3" display="Need Help using this ScoreCard?  Check out this training video." xr:uid="{5341B819-D62E-4701-B711-840B6AE25193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5A6C3-1DC2-4121-A0A5-314408435F05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7" width="25.77734375" customWidth="1"/>
    <col min="18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</row>
    <row r="7" spans="1:69" x14ac:dyDescent="0.25">
      <c r="A7" s="19">
        <v>1016</v>
      </c>
      <c r="B7" s="19">
        <v>11480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1016</v>
      </c>
      <c r="B8" s="19">
        <v>11471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1016</v>
      </c>
      <c r="B9" s="19">
        <v>11472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1016</v>
      </c>
      <c r="B10" s="19">
        <v>11474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1016</v>
      </c>
      <c r="B11" s="19">
        <v>11470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1016</v>
      </c>
      <c r="B12" s="19">
        <v>11475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1016</v>
      </c>
      <c r="B13" s="19">
        <v>11476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1016</v>
      </c>
      <c r="B14" s="19">
        <v>11477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1016</v>
      </c>
      <c r="B15" s="19">
        <v>11478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1016</v>
      </c>
      <c r="B16" s="19">
        <v>11479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1016</v>
      </c>
      <c r="B17" s="19">
        <v>11481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1016</v>
      </c>
      <c r="B18" s="19">
        <v>11473</v>
      </c>
      <c r="C18" s="3" t="s">
        <v>23</v>
      </c>
      <c r="D18" s="3"/>
      <c r="E18" s="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1016</v>
      </c>
      <c r="B19" s="19">
        <v>11482</v>
      </c>
      <c r="C19" s="21" t="s">
        <v>34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1016</v>
      </c>
      <c r="B20" s="19">
        <v>11483</v>
      </c>
      <c r="C20" s="21" t="s">
        <v>34</v>
      </c>
      <c r="D20" s="21" t="s">
        <v>36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38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40</v>
      </c>
      <c r="E24" s="24" t="s">
        <v>41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44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Q7">
    <cfRule type="cellIs" dxfId="219" priority="1" stopIfTrue="1" operator="greaterThan">
      <formula>$E$7</formula>
    </cfRule>
    <cfRule type="cellIs" dxfId="218" priority="2" stopIfTrue="1" operator="equal">
      <formula>""</formula>
    </cfRule>
    <cfRule type="cellIs" dxfId="217" priority="3" stopIfTrue="1" operator="equal">
      <formula>0</formula>
    </cfRule>
    <cfRule type="cellIs" dxfId="216" priority="4" stopIfTrue="1" operator="lessThan">
      <formula>($E$7 * 0.25)</formula>
    </cfRule>
  </conditionalFormatting>
  <conditionalFormatting sqref="E8:Q8">
    <cfRule type="cellIs" dxfId="215" priority="5" stopIfTrue="1" operator="greaterThan">
      <formula>$E$8</formula>
    </cfRule>
    <cfRule type="cellIs" dxfId="214" priority="6" stopIfTrue="1" operator="equal">
      <formula>""</formula>
    </cfRule>
    <cfRule type="cellIs" dxfId="213" priority="7" stopIfTrue="1" operator="equal">
      <formula>0</formula>
    </cfRule>
    <cfRule type="cellIs" dxfId="212" priority="8" stopIfTrue="1" operator="lessThan">
      <formula>($E$8 * 0.25)</formula>
    </cfRule>
  </conditionalFormatting>
  <conditionalFormatting sqref="E9:Q9">
    <cfRule type="cellIs" dxfId="211" priority="9" stopIfTrue="1" operator="greaterThan">
      <formula>$E$9</formula>
    </cfRule>
    <cfRule type="cellIs" dxfId="210" priority="10" stopIfTrue="1" operator="equal">
      <formula>""</formula>
    </cfRule>
    <cfRule type="cellIs" dxfId="209" priority="11" stopIfTrue="1" operator="equal">
      <formula>0</formula>
    </cfRule>
    <cfRule type="cellIs" dxfId="208" priority="12" stopIfTrue="1" operator="lessThan">
      <formula>($E$9 * 0.25)</formula>
    </cfRule>
  </conditionalFormatting>
  <conditionalFormatting sqref="E10:Q10">
    <cfRule type="cellIs" dxfId="207" priority="13" stopIfTrue="1" operator="greaterThan">
      <formula>$E$10</formula>
    </cfRule>
    <cfRule type="cellIs" dxfId="206" priority="14" stopIfTrue="1" operator="equal">
      <formula>""</formula>
    </cfRule>
    <cfRule type="cellIs" dxfId="205" priority="15" stopIfTrue="1" operator="equal">
      <formula>0</formula>
    </cfRule>
    <cfRule type="cellIs" dxfId="204" priority="16" stopIfTrue="1" operator="lessThan">
      <formula>($E$10 * 0.25)</formula>
    </cfRule>
  </conditionalFormatting>
  <conditionalFormatting sqref="E11:Q11">
    <cfRule type="cellIs" dxfId="203" priority="17" stopIfTrue="1" operator="greaterThan">
      <formula>$E$11</formula>
    </cfRule>
    <cfRule type="cellIs" dxfId="202" priority="18" stopIfTrue="1" operator="equal">
      <formula>""</formula>
    </cfRule>
    <cfRule type="cellIs" dxfId="201" priority="19" stopIfTrue="1" operator="equal">
      <formula>0</formula>
    </cfRule>
    <cfRule type="cellIs" dxfId="200" priority="20" stopIfTrue="1" operator="lessThan">
      <formula>($E$11 * 0.25)</formula>
    </cfRule>
  </conditionalFormatting>
  <conditionalFormatting sqref="E12:Q12">
    <cfRule type="cellIs" dxfId="199" priority="21" stopIfTrue="1" operator="greaterThan">
      <formula>$E$12</formula>
    </cfRule>
    <cfRule type="cellIs" dxfId="198" priority="22" stopIfTrue="1" operator="equal">
      <formula>""</formula>
    </cfRule>
    <cfRule type="cellIs" dxfId="197" priority="23" stopIfTrue="1" operator="equal">
      <formula>0</formula>
    </cfRule>
    <cfRule type="cellIs" dxfId="196" priority="24" stopIfTrue="1" operator="lessThan">
      <formula>($E$12 * 0.25)</formula>
    </cfRule>
  </conditionalFormatting>
  <conditionalFormatting sqref="E13:Q13">
    <cfRule type="cellIs" dxfId="195" priority="25" stopIfTrue="1" operator="greaterThan">
      <formula>$E$13</formula>
    </cfRule>
    <cfRule type="cellIs" dxfId="194" priority="26" stopIfTrue="1" operator="equal">
      <formula>""</formula>
    </cfRule>
    <cfRule type="cellIs" dxfId="193" priority="27" stopIfTrue="1" operator="equal">
      <formula>0</formula>
    </cfRule>
    <cfRule type="cellIs" dxfId="192" priority="28" stopIfTrue="1" operator="lessThan">
      <formula>($E$13 * 0.25)</formula>
    </cfRule>
  </conditionalFormatting>
  <conditionalFormatting sqref="E14:Q14">
    <cfRule type="cellIs" dxfId="191" priority="29" stopIfTrue="1" operator="greaterThan">
      <formula>$E$14</formula>
    </cfRule>
    <cfRule type="cellIs" dxfId="190" priority="30" stopIfTrue="1" operator="equal">
      <formula>""</formula>
    </cfRule>
    <cfRule type="cellIs" dxfId="189" priority="31" stopIfTrue="1" operator="equal">
      <formula>0</formula>
    </cfRule>
    <cfRule type="cellIs" dxfId="188" priority="32" stopIfTrue="1" operator="lessThan">
      <formula>($E$14 * 0.25)</formula>
    </cfRule>
  </conditionalFormatting>
  <conditionalFormatting sqref="E15:Q15">
    <cfRule type="cellIs" dxfId="187" priority="33" stopIfTrue="1" operator="greaterThan">
      <formula>$E$15</formula>
    </cfRule>
    <cfRule type="cellIs" dxfId="186" priority="34" stopIfTrue="1" operator="equal">
      <formula>""</formula>
    </cfRule>
    <cfRule type="cellIs" dxfId="185" priority="35" stopIfTrue="1" operator="equal">
      <formula>0</formula>
    </cfRule>
    <cfRule type="cellIs" dxfId="184" priority="36" stopIfTrue="1" operator="lessThan">
      <formula>($E$15 * 0.25)</formula>
    </cfRule>
  </conditionalFormatting>
  <conditionalFormatting sqref="E16:Q16">
    <cfRule type="cellIs" dxfId="183" priority="37" stopIfTrue="1" operator="greaterThan">
      <formula>$E$16</formula>
    </cfRule>
    <cfRule type="cellIs" dxfId="182" priority="38" stopIfTrue="1" operator="equal">
      <formula>""</formula>
    </cfRule>
    <cfRule type="cellIs" dxfId="181" priority="39" stopIfTrue="1" operator="equal">
      <formula>0</formula>
    </cfRule>
    <cfRule type="cellIs" dxfId="180" priority="40" stopIfTrue="1" operator="lessThan">
      <formula>($E$16 * 0.25)</formula>
    </cfRule>
  </conditionalFormatting>
  <conditionalFormatting sqref="E17:Q17">
    <cfRule type="cellIs" dxfId="179" priority="41" stopIfTrue="1" operator="greaterThan">
      <formula>$E$17</formula>
    </cfRule>
    <cfRule type="cellIs" dxfId="178" priority="42" stopIfTrue="1" operator="equal">
      <formula>""</formula>
    </cfRule>
    <cfRule type="cellIs" dxfId="177" priority="43" stopIfTrue="1" operator="equal">
      <formula>0</formula>
    </cfRule>
    <cfRule type="cellIs" dxfId="176" priority="44" stopIfTrue="1" operator="lessThan">
      <formula>($E$17 * 0.25)</formula>
    </cfRule>
  </conditionalFormatting>
  <conditionalFormatting sqref="E18:Q18">
    <cfRule type="cellIs" dxfId="175" priority="45" stopIfTrue="1" operator="greaterThan">
      <formula>$E$18</formula>
    </cfRule>
    <cfRule type="cellIs" dxfId="174" priority="46" stopIfTrue="1" operator="equal">
      <formula>""</formula>
    </cfRule>
    <cfRule type="cellIs" dxfId="173" priority="47" stopIfTrue="1" operator="equal">
      <formula>0</formula>
    </cfRule>
    <cfRule type="cellIs" dxfId="172" priority="48" stopIfTrue="1" operator="lessThan">
      <formula>($E$18 * 0.25)</formula>
    </cfRule>
  </conditionalFormatting>
  <conditionalFormatting sqref="E19:Q19">
    <cfRule type="cellIs" dxfId="171" priority="49" stopIfTrue="1" operator="lessThan">
      <formula>$E$19</formula>
    </cfRule>
    <cfRule type="cellIs" dxfId="170" priority="50" stopIfTrue="1" operator="greaterThan">
      <formula>0</formula>
    </cfRule>
  </conditionalFormatting>
  <conditionalFormatting sqref="E20:Q20">
    <cfRule type="cellIs" dxfId="169" priority="51" stopIfTrue="1" operator="lessThan">
      <formula>$E$20</formula>
    </cfRule>
    <cfRule type="cellIs" dxfId="168" priority="52" stopIfTrue="1" operator="greaterThan">
      <formula>0</formula>
    </cfRule>
  </conditionalFormatting>
  <conditionalFormatting sqref="C23:Q23">
    <cfRule type="cellIs" dxfId="167" priority="53" stopIfTrue="1" operator="equal">
      <formula>$D$25</formula>
    </cfRule>
    <cfRule type="cellIs" dxfId="166" priority="54" stopIfTrue="1" operator="equal">
      <formula>$D$26</formula>
    </cfRule>
    <cfRule type="cellIs" dxfId="165" priority="55" stopIfTrue="1" operator="equal">
      <formula>$D$27</formula>
    </cfRule>
  </conditionalFormatting>
  <hyperlinks>
    <hyperlink ref="O3" r:id="rId1" xr:uid="{E04CDC34-1E89-4549-9D1A-FBAA60998C74}"/>
    <hyperlink ref="E3" r:id="rId2" display="Need Help using this ScoreCard?  Check out this training video." xr:uid="{E12ADEA9-3BCB-43B7-B6B1-2A90E6221D16}"/>
    <hyperlink ref="D3" r:id="rId3" display="Need Help using this ScoreCard?  Check out this training video." xr:uid="{56F2C4B2-8469-4F2B-B6C6-57AEC4957D7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E30A-45A2-48CF-A6A4-DB0738CA3B86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7" width="25.77734375" customWidth="1"/>
    <col min="18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</row>
    <row r="7" spans="1:69" x14ac:dyDescent="0.25">
      <c r="A7" s="19">
        <v>1016</v>
      </c>
      <c r="B7" s="19">
        <v>11480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1016</v>
      </c>
      <c r="B8" s="19">
        <v>11471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1016</v>
      </c>
      <c r="B9" s="19">
        <v>11472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1016</v>
      </c>
      <c r="B10" s="19">
        <v>11474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1016</v>
      </c>
      <c r="B11" s="19">
        <v>11470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1016</v>
      </c>
      <c r="B12" s="19">
        <v>11475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1016</v>
      </c>
      <c r="B13" s="19">
        <v>11476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1016</v>
      </c>
      <c r="B14" s="19">
        <v>11477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1016</v>
      </c>
      <c r="B15" s="19">
        <v>11478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1016</v>
      </c>
      <c r="B16" s="19">
        <v>11479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1016</v>
      </c>
      <c r="B17" s="19">
        <v>11481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1016</v>
      </c>
      <c r="B18" s="19">
        <v>11473</v>
      </c>
      <c r="C18" s="3" t="s">
        <v>23</v>
      </c>
      <c r="D18" s="3"/>
      <c r="E18" s="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1016</v>
      </c>
      <c r="B19" s="19">
        <v>11482</v>
      </c>
      <c r="C19" s="21" t="s">
        <v>34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1016</v>
      </c>
      <c r="B20" s="19">
        <v>11483</v>
      </c>
      <c r="C20" s="21" t="s">
        <v>34</v>
      </c>
      <c r="D20" s="21" t="s">
        <v>36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38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40</v>
      </c>
      <c r="E24" s="24" t="s">
        <v>41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44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Q7">
    <cfRule type="cellIs" dxfId="274" priority="1" stopIfTrue="1" operator="greaterThan">
      <formula>$E$7</formula>
    </cfRule>
    <cfRule type="cellIs" dxfId="273" priority="2" stopIfTrue="1" operator="equal">
      <formula>""</formula>
    </cfRule>
    <cfRule type="cellIs" dxfId="272" priority="3" stopIfTrue="1" operator="equal">
      <formula>0</formula>
    </cfRule>
    <cfRule type="cellIs" dxfId="271" priority="4" stopIfTrue="1" operator="lessThan">
      <formula>($E$7 * 0.25)</formula>
    </cfRule>
  </conditionalFormatting>
  <conditionalFormatting sqref="E8:Q8">
    <cfRule type="cellIs" dxfId="270" priority="5" stopIfTrue="1" operator="greaterThan">
      <formula>$E$8</formula>
    </cfRule>
    <cfRule type="cellIs" dxfId="269" priority="6" stopIfTrue="1" operator="equal">
      <formula>""</formula>
    </cfRule>
    <cfRule type="cellIs" dxfId="268" priority="7" stopIfTrue="1" operator="equal">
      <formula>0</formula>
    </cfRule>
    <cfRule type="cellIs" dxfId="267" priority="8" stopIfTrue="1" operator="lessThan">
      <formula>($E$8 * 0.25)</formula>
    </cfRule>
  </conditionalFormatting>
  <conditionalFormatting sqref="E9:Q9">
    <cfRule type="cellIs" dxfId="266" priority="9" stopIfTrue="1" operator="greaterThan">
      <formula>$E$9</formula>
    </cfRule>
    <cfRule type="cellIs" dxfId="265" priority="10" stopIfTrue="1" operator="equal">
      <formula>""</formula>
    </cfRule>
    <cfRule type="cellIs" dxfId="264" priority="11" stopIfTrue="1" operator="equal">
      <formula>0</formula>
    </cfRule>
    <cfRule type="cellIs" dxfId="263" priority="12" stopIfTrue="1" operator="lessThan">
      <formula>($E$9 * 0.25)</formula>
    </cfRule>
  </conditionalFormatting>
  <conditionalFormatting sqref="E10:Q10">
    <cfRule type="cellIs" dxfId="262" priority="13" stopIfTrue="1" operator="greaterThan">
      <formula>$E$10</formula>
    </cfRule>
    <cfRule type="cellIs" dxfId="261" priority="14" stopIfTrue="1" operator="equal">
      <formula>""</formula>
    </cfRule>
    <cfRule type="cellIs" dxfId="260" priority="15" stopIfTrue="1" operator="equal">
      <formula>0</formula>
    </cfRule>
    <cfRule type="cellIs" dxfId="259" priority="16" stopIfTrue="1" operator="lessThan">
      <formula>($E$10 * 0.25)</formula>
    </cfRule>
  </conditionalFormatting>
  <conditionalFormatting sqref="E11:Q11">
    <cfRule type="cellIs" dxfId="258" priority="17" stopIfTrue="1" operator="greaterThan">
      <formula>$E$11</formula>
    </cfRule>
    <cfRule type="cellIs" dxfId="257" priority="18" stopIfTrue="1" operator="equal">
      <formula>""</formula>
    </cfRule>
    <cfRule type="cellIs" dxfId="256" priority="19" stopIfTrue="1" operator="equal">
      <formula>0</formula>
    </cfRule>
    <cfRule type="cellIs" dxfId="255" priority="20" stopIfTrue="1" operator="lessThan">
      <formula>($E$11 * 0.25)</formula>
    </cfRule>
  </conditionalFormatting>
  <conditionalFormatting sqref="E12:Q12">
    <cfRule type="cellIs" dxfId="254" priority="21" stopIfTrue="1" operator="greaterThan">
      <formula>$E$12</formula>
    </cfRule>
    <cfRule type="cellIs" dxfId="253" priority="22" stopIfTrue="1" operator="equal">
      <formula>""</formula>
    </cfRule>
    <cfRule type="cellIs" dxfId="252" priority="23" stopIfTrue="1" operator="equal">
      <formula>0</formula>
    </cfRule>
    <cfRule type="cellIs" dxfId="251" priority="24" stopIfTrue="1" operator="lessThan">
      <formula>($E$12 * 0.25)</formula>
    </cfRule>
  </conditionalFormatting>
  <conditionalFormatting sqref="E13:Q13">
    <cfRule type="cellIs" dxfId="250" priority="25" stopIfTrue="1" operator="greaterThan">
      <formula>$E$13</formula>
    </cfRule>
    <cfRule type="cellIs" dxfId="249" priority="26" stopIfTrue="1" operator="equal">
      <formula>""</formula>
    </cfRule>
    <cfRule type="cellIs" dxfId="248" priority="27" stopIfTrue="1" operator="equal">
      <formula>0</formula>
    </cfRule>
    <cfRule type="cellIs" dxfId="247" priority="28" stopIfTrue="1" operator="lessThan">
      <formula>($E$13 * 0.25)</formula>
    </cfRule>
  </conditionalFormatting>
  <conditionalFormatting sqref="E14:Q14">
    <cfRule type="cellIs" dxfId="246" priority="29" stopIfTrue="1" operator="greaterThan">
      <formula>$E$14</formula>
    </cfRule>
    <cfRule type="cellIs" dxfId="245" priority="30" stopIfTrue="1" operator="equal">
      <formula>""</formula>
    </cfRule>
    <cfRule type="cellIs" dxfId="244" priority="31" stopIfTrue="1" operator="equal">
      <formula>0</formula>
    </cfRule>
    <cfRule type="cellIs" dxfId="243" priority="32" stopIfTrue="1" operator="lessThan">
      <formula>($E$14 * 0.25)</formula>
    </cfRule>
  </conditionalFormatting>
  <conditionalFormatting sqref="E15:Q15">
    <cfRule type="cellIs" dxfId="242" priority="33" stopIfTrue="1" operator="greaterThan">
      <formula>$E$15</formula>
    </cfRule>
    <cfRule type="cellIs" dxfId="241" priority="34" stopIfTrue="1" operator="equal">
      <formula>""</formula>
    </cfRule>
    <cfRule type="cellIs" dxfId="240" priority="35" stopIfTrue="1" operator="equal">
      <formula>0</formula>
    </cfRule>
    <cfRule type="cellIs" dxfId="239" priority="36" stopIfTrue="1" operator="lessThan">
      <formula>($E$15 * 0.25)</formula>
    </cfRule>
  </conditionalFormatting>
  <conditionalFormatting sqref="E16:Q16">
    <cfRule type="cellIs" dxfId="238" priority="37" stopIfTrue="1" operator="greaterThan">
      <formula>$E$16</formula>
    </cfRule>
    <cfRule type="cellIs" dxfId="237" priority="38" stopIfTrue="1" operator="equal">
      <formula>""</formula>
    </cfRule>
    <cfRule type="cellIs" dxfId="236" priority="39" stopIfTrue="1" operator="equal">
      <formula>0</formula>
    </cfRule>
    <cfRule type="cellIs" dxfId="235" priority="40" stopIfTrue="1" operator="lessThan">
      <formula>($E$16 * 0.25)</formula>
    </cfRule>
  </conditionalFormatting>
  <conditionalFormatting sqref="E17:Q17">
    <cfRule type="cellIs" dxfId="234" priority="41" stopIfTrue="1" operator="greaterThan">
      <formula>$E$17</formula>
    </cfRule>
    <cfRule type="cellIs" dxfId="233" priority="42" stopIfTrue="1" operator="equal">
      <formula>""</formula>
    </cfRule>
    <cfRule type="cellIs" dxfId="232" priority="43" stopIfTrue="1" operator="equal">
      <formula>0</formula>
    </cfRule>
    <cfRule type="cellIs" dxfId="231" priority="44" stopIfTrue="1" operator="lessThan">
      <formula>($E$17 * 0.25)</formula>
    </cfRule>
  </conditionalFormatting>
  <conditionalFormatting sqref="E18:Q18">
    <cfRule type="cellIs" dxfId="230" priority="45" stopIfTrue="1" operator="greaterThan">
      <formula>$E$18</formula>
    </cfRule>
    <cfRule type="cellIs" dxfId="229" priority="46" stopIfTrue="1" operator="equal">
      <formula>""</formula>
    </cfRule>
    <cfRule type="cellIs" dxfId="228" priority="47" stopIfTrue="1" operator="equal">
      <formula>0</formula>
    </cfRule>
    <cfRule type="cellIs" dxfId="227" priority="48" stopIfTrue="1" operator="lessThan">
      <formula>($E$18 * 0.25)</formula>
    </cfRule>
  </conditionalFormatting>
  <conditionalFormatting sqref="E19:Q19">
    <cfRule type="cellIs" dxfId="226" priority="49" stopIfTrue="1" operator="lessThan">
      <formula>$E$19</formula>
    </cfRule>
    <cfRule type="cellIs" dxfId="225" priority="50" stopIfTrue="1" operator="greaterThan">
      <formula>0</formula>
    </cfRule>
  </conditionalFormatting>
  <conditionalFormatting sqref="E20:Q20">
    <cfRule type="cellIs" dxfId="224" priority="51" stopIfTrue="1" operator="lessThan">
      <formula>$E$20</formula>
    </cfRule>
    <cfRule type="cellIs" dxfId="223" priority="52" stopIfTrue="1" operator="greaterThan">
      <formula>0</formula>
    </cfRule>
  </conditionalFormatting>
  <conditionalFormatting sqref="C23:Q23">
    <cfRule type="cellIs" dxfId="222" priority="53" stopIfTrue="1" operator="equal">
      <formula>$D$25</formula>
    </cfRule>
    <cfRule type="cellIs" dxfId="221" priority="54" stopIfTrue="1" operator="equal">
      <formula>$D$26</formula>
    </cfRule>
    <cfRule type="cellIs" dxfId="220" priority="55" stopIfTrue="1" operator="equal">
      <formula>$D$27</formula>
    </cfRule>
  </conditionalFormatting>
  <hyperlinks>
    <hyperlink ref="O3" r:id="rId1" xr:uid="{4C362FD6-5C62-4681-A81D-55D601979002}"/>
    <hyperlink ref="E3" r:id="rId2" display="Need Help using this ScoreCard?  Check out this training video." xr:uid="{4322CF90-BF1B-44F5-9A5F-70B8963CD0AD}"/>
    <hyperlink ref="D3" r:id="rId3" display="Need Help using this ScoreCard?  Check out this training video." xr:uid="{87FF7223-A478-49F5-92F8-9ED89375C2FE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F9914-E7E2-41C2-BF8E-CCC49509604D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7" width="25.77734375" customWidth="1"/>
    <col min="18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</row>
    <row r="7" spans="1:69" x14ac:dyDescent="0.25">
      <c r="A7" s="19">
        <v>1016</v>
      </c>
      <c r="B7" s="19">
        <v>11480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1016</v>
      </c>
      <c r="B8" s="19">
        <v>11471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1016</v>
      </c>
      <c r="B9" s="19">
        <v>11472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1016</v>
      </c>
      <c r="B10" s="19">
        <v>11474</v>
      </c>
      <c r="C10" s="3" t="s">
        <v>23</v>
      </c>
      <c r="D10" s="3" t="s">
        <v>27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1016</v>
      </c>
      <c r="B11" s="19">
        <v>11470</v>
      </c>
      <c r="C11" s="3" t="s">
        <v>23</v>
      </c>
      <c r="D11" s="3" t="s">
        <v>28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1016</v>
      </c>
      <c r="B12" s="19">
        <v>11475</v>
      </c>
      <c r="C12" s="3" t="s">
        <v>23</v>
      </c>
      <c r="D12" s="3" t="s">
        <v>29</v>
      </c>
      <c r="E12" s="3"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1016</v>
      </c>
      <c r="B13" s="19">
        <v>11476</v>
      </c>
      <c r="C13" s="3" t="s">
        <v>23</v>
      </c>
      <c r="D13" s="3" t="s">
        <v>30</v>
      </c>
      <c r="E13" s="3">
        <v>100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1016</v>
      </c>
      <c r="B14" s="19">
        <v>11477</v>
      </c>
      <c r="C14" s="3" t="s">
        <v>23</v>
      </c>
      <c r="D14" s="3" t="s">
        <v>31</v>
      </c>
      <c r="E14" s="3"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1016</v>
      </c>
      <c r="B15" s="19">
        <v>11478</v>
      </c>
      <c r="C15" s="3" t="s">
        <v>23</v>
      </c>
      <c r="D15" s="3" t="s">
        <v>32</v>
      </c>
      <c r="E15" s="3">
        <v>100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1016</v>
      </c>
      <c r="B16" s="19">
        <v>11479</v>
      </c>
      <c r="C16" s="3" t="s">
        <v>23</v>
      </c>
      <c r="D16" s="3" t="s">
        <v>33</v>
      </c>
      <c r="E16" s="3">
        <v>100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1016</v>
      </c>
      <c r="B17" s="19">
        <v>11481</v>
      </c>
      <c r="C17" s="3" t="s">
        <v>23</v>
      </c>
      <c r="D17" s="3"/>
      <c r="E17" s="3">
        <v>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1016</v>
      </c>
      <c r="B18" s="19">
        <v>11473</v>
      </c>
      <c r="C18" s="3" t="s">
        <v>23</v>
      </c>
      <c r="D18" s="3"/>
      <c r="E18" s="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1016</v>
      </c>
      <c r="B19" s="19">
        <v>11482</v>
      </c>
      <c r="C19" s="21" t="s">
        <v>34</v>
      </c>
      <c r="D19" s="21" t="s">
        <v>35</v>
      </c>
      <c r="E19" s="21">
        <v>-10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1016</v>
      </c>
      <c r="B20" s="19">
        <v>11483</v>
      </c>
      <c r="C20" s="21" t="s">
        <v>34</v>
      </c>
      <c r="D20" s="21" t="s">
        <v>36</v>
      </c>
      <c r="E20" s="21">
        <v>-10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38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40</v>
      </c>
      <c r="E24" s="24" t="s">
        <v>41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E29" t="s">
        <v>44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Q7">
    <cfRule type="cellIs" dxfId="329" priority="1" stopIfTrue="1" operator="greaterThan">
      <formula>$E$7</formula>
    </cfRule>
    <cfRule type="cellIs" dxfId="328" priority="2" stopIfTrue="1" operator="equal">
      <formula>""</formula>
    </cfRule>
    <cfRule type="cellIs" dxfId="327" priority="3" stopIfTrue="1" operator="equal">
      <formula>0</formula>
    </cfRule>
    <cfRule type="cellIs" dxfId="326" priority="4" stopIfTrue="1" operator="lessThan">
      <formula>($E$7 * 0.25)</formula>
    </cfRule>
  </conditionalFormatting>
  <conditionalFormatting sqref="E8:Q8">
    <cfRule type="cellIs" dxfId="325" priority="5" stopIfTrue="1" operator="greaterThan">
      <formula>$E$8</formula>
    </cfRule>
    <cfRule type="cellIs" dxfId="324" priority="6" stopIfTrue="1" operator="equal">
      <formula>""</formula>
    </cfRule>
    <cfRule type="cellIs" dxfId="323" priority="7" stopIfTrue="1" operator="equal">
      <formula>0</formula>
    </cfRule>
    <cfRule type="cellIs" dxfId="322" priority="8" stopIfTrue="1" operator="lessThan">
      <formula>($E$8 * 0.25)</formula>
    </cfRule>
  </conditionalFormatting>
  <conditionalFormatting sqref="E9:Q9">
    <cfRule type="cellIs" dxfId="321" priority="9" stopIfTrue="1" operator="greaterThan">
      <formula>$E$9</formula>
    </cfRule>
    <cfRule type="cellIs" dxfId="320" priority="10" stopIfTrue="1" operator="equal">
      <formula>""</formula>
    </cfRule>
    <cfRule type="cellIs" dxfId="319" priority="11" stopIfTrue="1" operator="equal">
      <formula>0</formula>
    </cfRule>
    <cfRule type="cellIs" dxfId="318" priority="12" stopIfTrue="1" operator="lessThan">
      <formula>($E$9 * 0.25)</formula>
    </cfRule>
  </conditionalFormatting>
  <conditionalFormatting sqref="E10:Q10">
    <cfRule type="cellIs" dxfId="317" priority="13" stopIfTrue="1" operator="greaterThan">
      <formula>$E$10</formula>
    </cfRule>
    <cfRule type="cellIs" dxfId="316" priority="14" stopIfTrue="1" operator="equal">
      <formula>""</formula>
    </cfRule>
    <cfRule type="cellIs" dxfId="315" priority="15" stopIfTrue="1" operator="equal">
      <formula>0</formula>
    </cfRule>
    <cfRule type="cellIs" dxfId="314" priority="16" stopIfTrue="1" operator="lessThan">
      <formula>($E$10 * 0.25)</formula>
    </cfRule>
  </conditionalFormatting>
  <conditionalFormatting sqref="E11:Q11">
    <cfRule type="cellIs" dxfId="313" priority="17" stopIfTrue="1" operator="greaterThan">
      <formula>$E$11</formula>
    </cfRule>
    <cfRule type="cellIs" dxfId="312" priority="18" stopIfTrue="1" operator="equal">
      <formula>""</formula>
    </cfRule>
    <cfRule type="cellIs" dxfId="311" priority="19" stopIfTrue="1" operator="equal">
      <formula>0</formula>
    </cfRule>
    <cfRule type="cellIs" dxfId="310" priority="20" stopIfTrue="1" operator="lessThan">
      <formula>($E$11 * 0.25)</formula>
    </cfRule>
  </conditionalFormatting>
  <conditionalFormatting sqref="E12:Q12">
    <cfRule type="cellIs" dxfId="309" priority="21" stopIfTrue="1" operator="greaterThan">
      <formula>$E$12</formula>
    </cfRule>
    <cfRule type="cellIs" dxfId="308" priority="22" stopIfTrue="1" operator="equal">
      <formula>""</formula>
    </cfRule>
    <cfRule type="cellIs" dxfId="307" priority="23" stopIfTrue="1" operator="equal">
      <formula>0</formula>
    </cfRule>
    <cfRule type="cellIs" dxfId="306" priority="24" stopIfTrue="1" operator="lessThan">
      <formula>($E$12 * 0.25)</formula>
    </cfRule>
  </conditionalFormatting>
  <conditionalFormatting sqref="E13:Q13">
    <cfRule type="cellIs" dxfId="305" priority="25" stopIfTrue="1" operator="greaterThan">
      <formula>$E$13</formula>
    </cfRule>
    <cfRule type="cellIs" dxfId="304" priority="26" stopIfTrue="1" operator="equal">
      <formula>""</formula>
    </cfRule>
    <cfRule type="cellIs" dxfId="303" priority="27" stopIfTrue="1" operator="equal">
      <formula>0</formula>
    </cfRule>
    <cfRule type="cellIs" dxfId="302" priority="28" stopIfTrue="1" operator="lessThan">
      <formula>($E$13 * 0.25)</formula>
    </cfRule>
  </conditionalFormatting>
  <conditionalFormatting sqref="E14:Q14">
    <cfRule type="cellIs" dxfId="301" priority="29" stopIfTrue="1" operator="greaterThan">
      <formula>$E$14</formula>
    </cfRule>
    <cfRule type="cellIs" dxfId="300" priority="30" stopIfTrue="1" operator="equal">
      <formula>""</formula>
    </cfRule>
    <cfRule type="cellIs" dxfId="299" priority="31" stopIfTrue="1" operator="equal">
      <formula>0</formula>
    </cfRule>
    <cfRule type="cellIs" dxfId="298" priority="32" stopIfTrue="1" operator="lessThan">
      <formula>($E$14 * 0.25)</formula>
    </cfRule>
  </conditionalFormatting>
  <conditionalFormatting sqref="E15:Q15">
    <cfRule type="cellIs" dxfId="297" priority="33" stopIfTrue="1" operator="greaterThan">
      <formula>$E$15</formula>
    </cfRule>
    <cfRule type="cellIs" dxfId="296" priority="34" stopIfTrue="1" operator="equal">
      <formula>""</formula>
    </cfRule>
    <cfRule type="cellIs" dxfId="295" priority="35" stopIfTrue="1" operator="equal">
      <formula>0</formula>
    </cfRule>
    <cfRule type="cellIs" dxfId="294" priority="36" stopIfTrue="1" operator="lessThan">
      <formula>($E$15 * 0.25)</formula>
    </cfRule>
  </conditionalFormatting>
  <conditionalFormatting sqref="E16:Q16">
    <cfRule type="cellIs" dxfId="293" priority="37" stopIfTrue="1" operator="greaterThan">
      <formula>$E$16</formula>
    </cfRule>
    <cfRule type="cellIs" dxfId="292" priority="38" stopIfTrue="1" operator="equal">
      <formula>""</formula>
    </cfRule>
    <cfRule type="cellIs" dxfId="291" priority="39" stopIfTrue="1" operator="equal">
      <formula>0</formula>
    </cfRule>
    <cfRule type="cellIs" dxfId="290" priority="40" stopIfTrue="1" operator="lessThan">
      <formula>($E$16 * 0.25)</formula>
    </cfRule>
  </conditionalFormatting>
  <conditionalFormatting sqref="E17:Q17">
    <cfRule type="cellIs" dxfId="289" priority="41" stopIfTrue="1" operator="greaterThan">
      <formula>$E$17</formula>
    </cfRule>
    <cfRule type="cellIs" dxfId="288" priority="42" stopIfTrue="1" operator="equal">
      <formula>""</formula>
    </cfRule>
    <cfRule type="cellIs" dxfId="287" priority="43" stopIfTrue="1" operator="equal">
      <formula>0</formula>
    </cfRule>
    <cfRule type="cellIs" dxfId="286" priority="44" stopIfTrue="1" operator="lessThan">
      <formula>($E$17 * 0.25)</formula>
    </cfRule>
  </conditionalFormatting>
  <conditionalFormatting sqref="E18:Q18">
    <cfRule type="cellIs" dxfId="285" priority="45" stopIfTrue="1" operator="greaterThan">
      <formula>$E$18</formula>
    </cfRule>
    <cfRule type="cellIs" dxfId="284" priority="46" stopIfTrue="1" operator="equal">
      <formula>""</formula>
    </cfRule>
    <cfRule type="cellIs" dxfId="283" priority="47" stopIfTrue="1" operator="equal">
      <formula>0</formula>
    </cfRule>
    <cfRule type="cellIs" dxfId="282" priority="48" stopIfTrue="1" operator="lessThan">
      <formula>($E$18 * 0.25)</formula>
    </cfRule>
  </conditionalFormatting>
  <conditionalFormatting sqref="E19:Q19">
    <cfRule type="cellIs" dxfId="281" priority="49" stopIfTrue="1" operator="lessThan">
      <formula>$E$19</formula>
    </cfRule>
    <cfRule type="cellIs" dxfId="280" priority="50" stopIfTrue="1" operator="greaterThan">
      <formula>0</formula>
    </cfRule>
  </conditionalFormatting>
  <conditionalFormatting sqref="E20:Q20">
    <cfRule type="cellIs" dxfId="279" priority="51" stopIfTrue="1" operator="lessThan">
      <formula>$E$20</formula>
    </cfRule>
    <cfRule type="cellIs" dxfId="278" priority="52" stopIfTrue="1" operator="greaterThan">
      <formula>0</formula>
    </cfRule>
  </conditionalFormatting>
  <conditionalFormatting sqref="C23:Q23">
    <cfRule type="cellIs" dxfId="277" priority="53" stopIfTrue="1" operator="equal">
      <formula>$D$25</formula>
    </cfRule>
    <cfRule type="cellIs" dxfId="276" priority="54" stopIfTrue="1" operator="equal">
      <formula>$D$26</formula>
    </cfRule>
    <cfRule type="cellIs" dxfId="275" priority="55" stopIfTrue="1" operator="equal">
      <formula>$D$27</formula>
    </cfRule>
  </conditionalFormatting>
  <hyperlinks>
    <hyperlink ref="O3" r:id="rId1" xr:uid="{AEB33689-77F0-4083-81B5-D38F94289DFF}"/>
    <hyperlink ref="E3" r:id="rId2" display="Need Help using this ScoreCard?  Check out this training video." xr:uid="{EE03028C-408B-452A-8331-E0B3D8171667}"/>
    <hyperlink ref="D3" r:id="rId3" display="Need Help using this ScoreCard?  Check out this training video." xr:uid="{6C0CF3C3-C3D4-405F-A5C5-865FD0811C5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789A-E3CD-4C1D-932B-C96A5EED06A2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Q20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7" width="12.77734375" customWidth="1"/>
    <col min="18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46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45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108</v>
      </c>
      <c r="M6" s="35">
        <v>109</v>
      </c>
      <c r="N6" s="35">
        <v>110</v>
      </c>
      <c r="O6" s="35">
        <v>111</v>
      </c>
      <c r="P6" s="35">
        <v>112</v>
      </c>
      <c r="Q6" s="35">
        <v>113</v>
      </c>
    </row>
    <row r="7" spans="1:69" ht="30" x14ac:dyDescent="0.5">
      <c r="A7" s="19">
        <v>1016</v>
      </c>
      <c r="B7" s="19">
        <v>11480</v>
      </c>
      <c r="C7" s="18" t="s">
        <v>23</v>
      </c>
      <c r="D7" s="3" t="s">
        <v>24</v>
      </c>
      <c r="E7" s="3">
        <v>100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1016</v>
      </c>
      <c r="B8" s="19">
        <v>11471</v>
      </c>
      <c r="C8" s="3" t="s">
        <v>23</v>
      </c>
      <c r="D8" s="3" t="s">
        <v>25</v>
      </c>
      <c r="E8" s="3">
        <v>100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1016</v>
      </c>
      <c r="B9" s="19">
        <v>11472</v>
      </c>
      <c r="C9" s="3" t="s">
        <v>23</v>
      </c>
      <c r="D9" s="3" t="s">
        <v>26</v>
      </c>
      <c r="E9" s="3">
        <v>100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1016</v>
      </c>
      <c r="B10" s="19">
        <v>11474</v>
      </c>
      <c r="C10" s="3" t="s">
        <v>23</v>
      </c>
      <c r="D10" s="3" t="s">
        <v>27</v>
      </c>
      <c r="E10" s="3">
        <v>100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1016</v>
      </c>
      <c r="B11" s="19">
        <v>11470</v>
      </c>
      <c r="C11" s="3" t="s">
        <v>23</v>
      </c>
      <c r="D11" s="3" t="s">
        <v>28</v>
      </c>
      <c r="E11" s="3">
        <v>100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1016</v>
      </c>
      <c r="B12" s="19">
        <v>11475</v>
      </c>
      <c r="C12" s="3" t="s">
        <v>23</v>
      </c>
      <c r="D12" s="3" t="s">
        <v>29</v>
      </c>
      <c r="E12" s="3">
        <v>100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1016</v>
      </c>
      <c r="B13" s="19">
        <v>11476</v>
      </c>
      <c r="C13" s="3" t="s">
        <v>23</v>
      </c>
      <c r="D13" s="3" t="s">
        <v>30</v>
      </c>
      <c r="E13" s="3">
        <v>100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1016</v>
      </c>
      <c r="B14" s="19">
        <v>11477</v>
      </c>
      <c r="C14" s="3" t="s">
        <v>23</v>
      </c>
      <c r="D14" s="3" t="s">
        <v>31</v>
      </c>
      <c r="E14" s="3">
        <v>100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1016</v>
      </c>
      <c r="B15" s="19">
        <v>11478</v>
      </c>
      <c r="C15" s="3" t="s">
        <v>23</v>
      </c>
      <c r="D15" s="3" t="s">
        <v>32</v>
      </c>
      <c r="E15" s="3">
        <v>100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1016</v>
      </c>
      <c r="B16" s="19">
        <v>11479</v>
      </c>
      <c r="C16" s="3" t="s">
        <v>23</v>
      </c>
      <c r="D16" s="3" t="s">
        <v>33</v>
      </c>
      <c r="E16" s="3">
        <v>100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1016</v>
      </c>
      <c r="B17" s="19">
        <v>11481</v>
      </c>
      <c r="C17" s="3" t="s">
        <v>23</v>
      </c>
      <c r="D17" s="3"/>
      <c r="E17" s="3">
        <v>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1016</v>
      </c>
      <c r="B18" s="19">
        <v>11473</v>
      </c>
      <c r="C18" s="3" t="s">
        <v>23</v>
      </c>
      <c r="D18" s="3"/>
      <c r="E18" s="3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1016</v>
      </c>
      <c r="B19" s="19">
        <v>11482</v>
      </c>
      <c r="C19" s="21" t="s">
        <v>34</v>
      </c>
      <c r="D19" s="21" t="s">
        <v>35</v>
      </c>
      <c r="E19" s="21">
        <v>-10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1016</v>
      </c>
      <c r="B20" s="19">
        <v>11483</v>
      </c>
      <c r="C20" s="21" t="s">
        <v>34</v>
      </c>
      <c r="D20" s="21" t="s">
        <v>36</v>
      </c>
      <c r="E20" s="21">
        <v>-10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2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C22" t="s">
        <v>37</v>
      </c>
      <c r="E22">
        <f>SUMIF($E$6:$E$20, "&gt;0")</f>
        <v>1000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38</v>
      </c>
      <c r="F23" s="23">
        <f>SUM($F$7:$F$20)</f>
        <v>0</v>
      </c>
      <c r="G23" s="23">
        <f>SUM($G$7:$G$20)</f>
        <v>0</v>
      </c>
      <c r="H23" s="23">
        <f>SUM($H$7:$H$20)</f>
        <v>0</v>
      </c>
      <c r="I23" s="23">
        <f>SUM($I$7:$I$20)</f>
        <v>0</v>
      </c>
      <c r="J23" s="23">
        <f>SUM($J$7:$J$20)</f>
        <v>0</v>
      </c>
      <c r="K23" s="23">
        <f>SUM($K$7:$K$20)</f>
        <v>0</v>
      </c>
      <c r="L23" s="23">
        <f>SUM($L$7:$L$20)</f>
        <v>0</v>
      </c>
      <c r="M23" s="23">
        <f>SUM($M$7:$M$20)</f>
        <v>0</v>
      </c>
      <c r="N23" s="23">
        <f>SUM($N$7:$N$20)</f>
        <v>0</v>
      </c>
      <c r="O23" s="23">
        <f>SUM($O$7:$O$20)</f>
        <v>0</v>
      </c>
      <c r="P23" s="23">
        <f>SUM($P$7:$P$20)</f>
        <v>0</v>
      </c>
      <c r="Q23" s="23">
        <f>SUM($Q$7:$Q$20)</f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D24" s="24" t="s">
        <v>40</v>
      </c>
      <c r="E24" s="24" t="s">
        <v>41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39</v>
      </c>
      <c r="D25" s="25">
        <f>LARGE($F$23:$Q$23,1)</f>
        <v>0</v>
      </c>
      <c r="E25">
        <f>INDEX($F$6:$Q$6,MATCH($D$25,$F$23:$Q$23,0))</f>
        <v>101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42</v>
      </c>
      <c r="D26" s="20">
        <f>LARGE($F$23:$Q$23,2)</f>
        <v>0</v>
      </c>
      <c r="E26">
        <f>INDEX($F$6:$Q$6,MATCH($D$26,$F$23:$Q$23,0))</f>
        <v>101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43</v>
      </c>
      <c r="D27" s="26">
        <f>LARGE($F$23:$Q$23,3)</f>
        <v>0</v>
      </c>
      <c r="E27">
        <f>INDEX($F$6:$Q$6,MATCH($D$27,$F$23:$Q$23,0))</f>
        <v>101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3.8" x14ac:dyDescent="0.25">
      <c r="D28" s="27">
        <f>LARGE($F$23:$Q$23,4)</f>
        <v>0</v>
      </c>
      <c r="E28" s="29" t="str">
        <f>IF( OR( EXACT( $D$25,$D$26 ), EXACT($D$26,$D$27 ), EXACT($D$27,$D$28 )),"** TIE **", " ")</f>
        <v>** TIE **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00.05" customHeight="1" x14ac:dyDescent="0.25">
      <c r="E29" s="30" t="s">
        <v>44</v>
      </c>
      <c r="F29" s="34" t="str">
        <f>Judge1!F29 &amp; " " &amp; Judge2!F29 &amp; " " &amp; Judge3!F29 &amp; " " &amp; Judge4!F29 &amp; " " &amp; Judge5!F29</f>
        <v xml:space="preserve">    </v>
      </c>
      <c r="G29" s="31" t="str">
        <f>Judge1!G29 &amp; " " &amp; Judge2!G29 &amp; " " &amp; Judge3!G29 &amp; " " &amp; Judge4!G29 &amp; " " &amp; Judge5!G29</f>
        <v xml:space="preserve">    </v>
      </c>
      <c r="H29" s="31" t="str">
        <f>Judge1!H29 &amp; " " &amp; Judge2!H29 &amp; " " &amp; Judge3!H29 &amp; " " &amp; Judge4!H29 &amp; " " &amp; Judge5!H29</f>
        <v xml:space="preserve">    </v>
      </c>
      <c r="I29" s="31" t="str">
        <f>Judge1!I29 &amp; " " &amp; Judge2!I29 &amp; " " &amp; Judge3!I29 &amp; " " &amp; Judge4!I29 &amp; " " &amp; Judge5!I29</f>
        <v xml:space="preserve">    </v>
      </c>
      <c r="J29" s="31" t="str">
        <f>Judge1!J29 &amp; " " &amp; Judge2!J29 &amp; " " &amp; Judge3!J29 &amp; " " &amp; Judge4!J29 &amp; " " &amp; Judge5!J29</f>
        <v xml:space="preserve">    </v>
      </c>
      <c r="K29" s="31" t="str">
        <f>Judge1!K29 &amp; " " &amp; Judge2!K29 &amp; " " &amp; Judge3!K29 &amp; " " &amp; Judge4!K29 &amp; " " &amp; Judge5!K29</f>
        <v xml:space="preserve">    </v>
      </c>
      <c r="L29" s="31" t="str">
        <f>Judge1!L29 &amp; " " &amp; Judge2!L29 &amp; " " &amp; Judge3!L29 &amp; " " &amp; Judge4!L29 &amp; " " &amp; Judge5!L29</f>
        <v xml:space="preserve">    </v>
      </c>
      <c r="M29" s="31" t="str">
        <f>Judge1!M29 &amp; " " &amp; Judge2!M29 &amp; " " &amp; Judge3!M29 &amp; " " &amp; Judge4!M29 &amp; " " &amp; Judge5!M29</f>
        <v xml:space="preserve">    </v>
      </c>
      <c r="N29" s="31" t="str">
        <f>Judge1!N29 &amp; " " &amp; Judge2!N29 &amp; " " &amp; Judge3!N29 &amp; " " &amp; Judge4!N29 &amp; " " &amp; Judge5!N29</f>
        <v xml:space="preserve">    </v>
      </c>
      <c r="O29" s="31" t="str">
        <f>Judge1!O29 &amp; " " &amp; Judge2!O29 &amp; " " &amp; Judge3!O29 &amp; " " &amp; Judge4!O29 &amp; " " &amp; Judge5!O29</f>
        <v xml:space="preserve">    </v>
      </c>
      <c r="P29" s="31" t="str">
        <f>Judge1!P29 &amp; " " &amp; Judge2!P29 &amp; " " &amp; Judge3!P29 &amp; " " &amp; Judge4!P29 &amp; " " &amp; Judge5!P29</f>
        <v xml:space="preserve">    </v>
      </c>
      <c r="Q29" s="31" t="str">
        <f>Judge1!Q29 &amp; " " &amp; Judge2!Q29 &amp; " " &amp; Judge3!Q29 &amp; " " &amp; Judge4!Q29 &amp; " " &amp; Judge5!Q29</f>
        <v xml:space="preserve">    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54" priority="1" stopIfTrue="1" operator="greaterThan">
      <formula>$E$7</formula>
    </cfRule>
    <cfRule type="cellIs" dxfId="53" priority="2" stopIfTrue="1" operator="equal">
      <formula>""</formula>
    </cfRule>
    <cfRule type="cellIs" dxfId="52" priority="3" stopIfTrue="1" operator="equal">
      <formula>0</formula>
    </cfRule>
    <cfRule type="cellIs" dxfId="51" priority="4" stopIfTrue="1" operator="lessThan">
      <formula>($E$7 * 0.25)</formula>
    </cfRule>
  </conditionalFormatting>
  <conditionalFormatting sqref="E8">
    <cfRule type="cellIs" dxfId="50" priority="5" stopIfTrue="1" operator="greaterThan">
      <formula>$E$8</formula>
    </cfRule>
    <cfRule type="cellIs" dxfId="49" priority="6" stopIfTrue="1" operator="equal">
      <formula>""</formula>
    </cfRule>
    <cfRule type="cellIs" dxfId="48" priority="7" stopIfTrue="1" operator="equal">
      <formula>0</formula>
    </cfRule>
    <cfRule type="cellIs" dxfId="47" priority="8" stopIfTrue="1" operator="lessThan">
      <formula>($E$8 * 0.25)</formula>
    </cfRule>
  </conditionalFormatting>
  <conditionalFormatting sqref="E9">
    <cfRule type="cellIs" dxfId="46" priority="9" stopIfTrue="1" operator="greaterThan">
      <formula>$E$9</formula>
    </cfRule>
    <cfRule type="cellIs" dxfId="45" priority="10" stopIfTrue="1" operator="equal">
      <formula>""</formula>
    </cfRule>
    <cfRule type="cellIs" dxfId="44" priority="11" stopIfTrue="1" operator="equal">
      <formula>0</formula>
    </cfRule>
    <cfRule type="cellIs" dxfId="43" priority="12" stopIfTrue="1" operator="lessThan">
      <formula>($E$9 * 0.25)</formula>
    </cfRule>
  </conditionalFormatting>
  <conditionalFormatting sqref="E10">
    <cfRule type="cellIs" dxfId="42" priority="13" stopIfTrue="1" operator="greaterThan">
      <formula>$E$10</formula>
    </cfRule>
    <cfRule type="cellIs" dxfId="41" priority="14" stopIfTrue="1" operator="equal">
      <formula>""</formula>
    </cfRule>
    <cfRule type="cellIs" dxfId="40" priority="15" stopIfTrue="1" operator="equal">
      <formula>0</formula>
    </cfRule>
    <cfRule type="cellIs" dxfId="39" priority="16" stopIfTrue="1" operator="lessThan">
      <formula>($E$10 * 0.25)</formula>
    </cfRule>
  </conditionalFormatting>
  <conditionalFormatting sqref="E11">
    <cfRule type="cellIs" dxfId="38" priority="17" stopIfTrue="1" operator="greaterThan">
      <formula>$E$11</formula>
    </cfRule>
    <cfRule type="cellIs" dxfId="37" priority="18" stopIfTrue="1" operator="equal">
      <formula>""</formula>
    </cfRule>
    <cfRule type="cellIs" dxfId="36" priority="19" stopIfTrue="1" operator="equal">
      <formula>0</formula>
    </cfRule>
    <cfRule type="cellIs" dxfId="35" priority="20" stopIfTrue="1" operator="lessThan">
      <formula>($E$11 * 0.25)</formula>
    </cfRule>
  </conditionalFormatting>
  <conditionalFormatting sqref="E12">
    <cfRule type="cellIs" dxfId="34" priority="21" stopIfTrue="1" operator="greaterThan">
      <formula>$E$12</formula>
    </cfRule>
    <cfRule type="cellIs" dxfId="33" priority="22" stopIfTrue="1" operator="equal">
      <formula>""</formula>
    </cfRule>
    <cfRule type="cellIs" dxfId="32" priority="23" stopIfTrue="1" operator="equal">
      <formula>0</formula>
    </cfRule>
    <cfRule type="cellIs" dxfId="31" priority="24" stopIfTrue="1" operator="lessThan">
      <formula>($E$12 * 0.25)</formula>
    </cfRule>
  </conditionalFormatting>
  <conditionalFormatting sqref="E13">
    <cfRule type="cellIs" dxfId="30" priority="25" stopIfTrue="1" operator="greaterThan">
      <formula>$E$13</formula>
    </cfRule>
    <cfRule type="cellIs" dxfId="29" priority="26" stopIfTrue="1" operator="equal">
      <formula>""</formula>
    </cfRule>
    <cfRule type="cellIs" dxfId="28" priority="27" stopIfTrue="1" operator="equal">
      <formula>0</formula>
    </cfRule>
    <cfRule type="cellIs" dxfId="27" priority="28" stopIfTrue="1" operator="lessThan">
      <formula>($E$13 * 0.25)</formula>
    </cfRule>
  </conditionalFormatting>
  <conditionalFormatting sqref="E14">
    <cfRule type="cellIs" dxfId="26" priority="29" stopIfTrue="1" operator="greaterThan">
      <formula>$E$14</formula>
    </cfRule>
    <cfRule type="cellIs" dxfId="25" priority="30" stopIfTrue="1" operator="equal">
      <formula>""</formula>
    </cfRule>
    <cfRule type="cellIs" dxfId="24" priority="31" stopIfTrue="1" operator="equal">
      <formula>0</formula>
    </cfRule>
    <cfRule type="cellIs" dxfId="23" priority="32" stopIfTrue="1" operator="lessThan">
      <formula>($E$14 * 0.25)</formula>
    </cfRule>
  </conditionalFormatting>
  <conditionalFormatting sqref="E15">
    <cfRule type="cellIs" dxfId="22" priority="33" stopIfTrue="1" operator="greaterThan">
      <formula>$E$15</formula>
    </cfRule>
    <cfRule type="cellIs" dxfId="21" priority="34" stopIfTrue="1" operator="equal">
      <formula>""</formula>
    </cfRule>
    <cfRule type="cellIs" dxfId="20" priority="35" stopIfTrue="1" operator="equal">
      <formula>0</formula>
    </cfRule>
    <cfRule type="cellIs" dxfId="19" priority="36" stopIfTrue="1" operator="lessThan">
      <formula>($E$15 * 0.25)</formula>
    </cfRule>
  </conditionalFormatting>
  <conditionalFormatting sqref="E16">
    <cfRule type="cellIs" dxfId="18" priority="37" stopIfTrue="1" operator="greaterThan">
      <formula>$E$16</formula>
    </cfRule>
    <cfRule type="cellIs" dxfId="17" priority="38" stopIfTrue="1" operator="equal">
      <formula>""</formula>
    </cfRule>
    <cfRule type="cellIs" dxfId="16" priority="39" stopIfTrue="1" operator="equal">
      <formula>0</formula>
    </cfRule>
    <cfRule type="cellIs" dxfId="15" priority="40" stopIfTrue="1" operator="lessThan">
      <formula>($E$16 * 0.25)</formula>
    </cfRule>
  </conditionalFormatting>
  <conditionalFormatting sqref="E17">
    <cfRule type="cellIs" dxfId="14" priority="41" stopIfTrue="1" operator="greaterThan">
      <formula>$E$17</formula>
    </cfRule>
    <cfRule type="cellIs" dxfId="13" priority="42" stopIfTrue="1" operator="equal">
      <formula>""</formula>
    </cfRule>
    <cfRule type="cellIs" dxfId="12" priority="43" stopIfTrue="1" operator="equal">
      <formula>0</formula>
    </cfRule>
    <cfRule type="cellIs" dxfId="11" priority="44" stopIfTrue="1" operator="lessThan">
      <formula>($E$17 * 0.25)</formula>
    </cfRule>
  </conditionalFormatting>
  <conditionalFormatting sqref="E18">
    <cfRule type="cellIs" dxfId="10" priority="45" stopIfTrue="1" operator="greaterThan">
      <formula>$E$18</formula>
    </cfRule>
    <cfRule type="cellIs" dxfId="9" priority="46" stopIfTrue="1" operator="equal">
      <formula>""</formula>
    </cfRule>
    <cfRule type="cellIs" dxfId="8" priority="47" stopIfTrue="1" operator="equal">
      <formula>0</formula>
    </cfRule>
    <cfRule type="cellIs" dxfId="7" priority="48" stopIfTrue="1" operator="lessThan">
      <formula>($E$18 * 0.25)</formula>
    </cfRule>
  </conditionalFormatting>
  <conditionalFormatting sqref="E19">
    <cfRule type="cellIs" dxfId="6" priority="49" stopIfTrue="1" operator="lessThan">
      <formula>$E$19</formula>
    </cfRule>
    <cfRule type="cellIs" dxfId="5" priority="50" stopIfTrue="1" operator="greaterThan">
      <formula>0</formula>
    </cfRule>
  </conditionalFormatting>
  <conditionalFormatting sqref="E20">
    <cfRule type="cellIs" dxfId="4" priority="51" stopIfTrue="1" operator="lessThan">
      <formula>$E$20</formula>
    </cfRule>
    <cfRule type="cellIs" dxfId="3" priority="52" stopIfTrue="1" operator="greaterThan">
      <formula>0</formula>
    </cfRule>
  </conditionalFormatting>
  <conditionalFormatting sqref="C23:Q23">
    <cfRule type="cellIs" dxfId="2" priority="53" stopIfTrue="1" operator="equal">
      <formula>$D$25</formula>
    </cfRule>
    <cfRule type="cellIs" dxfId="1" priority="54" stopIfTrue="1" operator="equal">
      <formula>$D$26</formula>
    </cfRule>
    <cfRule type="cellIs" dxfId="0" priority="55" stopIfTrue="1" operator="equal">
      <formula>$D$27</formula>
    </cfRule>
  </conditionalFormatting>
  <hyperlinks>
    <hyperlink ref="O3" r:id="rId1" xr:uid="{13867C80-AAA3-412B-A6FD-3154B04EB35A}"/>
    <hyperlink ref="E3" r:id="rId2" display="Need Help using this ScoreCard?  Check out this training video." xr:uid="{DE304BDD-408D-4205-AD6F-7237316FED46}"/>
    <hyperlink ref="D3" r:id="rId3" display="Need Help using this ScoreCard?  Check out this training video." xr:uid="{E6201FFF-FEC6-4C7D-BC78-3B6ED981B69B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2019-07-16T23:20:21Z</dcterms:modified>
</cp:coreProperties>
</file>