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/>
  <mc:AlternateContent xmlns:mc="http://schemas.openxmlformats.org/markup-compatibility/2006">
    <mc:Choice Requires="x15">
      <x15ac:absPath xmlns:x15ac="http://schemas.microsoft.com/office/spreadsheetml/2010/11/ac" url="R:\"/>
    </mc:Choice>
  </mc:AlternateContent>
  <xr:revisionPtr revIDLastSave="0" documentId="8_{A5064994-C4AF-4D59-88CB-409EAE6D8A95}" xr6:coauthVersionLast="43" xr6:coauthVersionMax="43" xr10:uidLastSave="{00000000-0000-0000-0000-000000000000}"/>
  <bookViews>
    <workbookView xWindow="3840" yWindow="3840" windowWidth="23040" windowHeight="11652" activeTab="1" xr2:uid="{00000000-000D-0000-FFFF-FFFF00000000}"/>
  </bookViews>
  <sheets>
    <sheet name="Totals" sheetId="1" r:id="rId1"/>
    <sheet name="Judge1" sheetId="8" r:id="rId2"/>
    <sheet name="Judge2" sheetId="7" r:id="rId3"/>
    <sheet name="Judge3" sheetId="6" r:id="rId4"/>
    <sheet name="Judge4" sheetId="5" r:id="rId5"/>
    <sheet name="Judge5" sheetId="4" r:id="rId6"/>
    <sheet name="Printable" sheetId="9" r:id="rId7"/>
  </sheets>
  <definedNames>
    <definedName name="ChairName" localSheetId="1">Judge1!$F$4</definedName>
    <definedName name="ChairName" localSheetId="2">Judge2!$F$4</definedName>
    <definedName name="ChairName" localSheetId="3">Judge3!$F$4</definedName>
    <definedName name="ChairName" localSheetId="4">Judge4!$F$4</definedName>
    <definedName name="ChairName" localSheetId="5">Judge5!$F$4</definedName>
    <definedName name="ChairName" localSheetId="6">Printable!$F$4</definedName>
    <definedName name="ChairName">Totals!$F$4</definedName>
    <definedName name="ContestName" localSheetId="1">Judge1!$D$4</definedName>
    <definedName name="ContestName" localSheetId="2">Judge2!$D$4</definedName>
    <definedName name="ContestName" localSheetId="3">Judge3!$D$4</definedName>
    <definedName name="ContestName" localSheetId="4">Judge4!$D$4</definedName>
    <definedName name="ContestName" localSheetId="5">Judge5!$D$4</definedName>
    <definedName name="ContestName" localSheetId="6">Printable!$D$4</definedName>
    <definedName name="ContestName">Totals!$D$4</definedName>
    <definedName name="DataBlock" localSheetId="1">Judge1!$A$6:$I$21</definedName>
    <definedName name="DataBlock" localSheetId="2">Judge2!$A$6:$I$21</definedName>
    <definedName name="DataBlock" localSheetId="3">Judge3!$A$6:$I$21</definedName>
    <definedName name="DataBlock" localSheetId="4">Judge4!$A$6:$I$21</definedName>
    <definedName name="DataBlock" localSheetId="5">Judge5!$A$6:$I$21</definedName>
    <definedName name="DataBlock" localSheetId="6">Printable!$A$6:$I$21</definedName>
    <definedName name="DataBlock">Totals!$A$6:$I$21</definedName>
    <definedName name="DivisionName" localSheetId="1">Judge1!$D$5</definedName>
    <definedName name="DivisionName" localSheetId="2">Judge2!$D$5</definedName>
    <definedName name="DivisionName" localSheetId="3">Judge3!$D$5</definedName>
    <definedName name="DivisionName" localSheetId="4">Judge4!$D$5</definedName>
    <definedName name="DivisionName" localSheetId="5">Judge5!$D$5</definedName>
    <definedName name="DivisionName" localSheetId="6">Printable!$D$5</definedName>
    <definedName name="DivisionName">Totals!$D$5</definedName>
    <definedName name="FirstComment" localSheetId="1">Judge1!$F$29</definedName>
    <definedName name="FirstComment" localSheetId="2">Judge2!$F$29</definedName>
    <definedName name="FirstComment" localSheetId="3">Judge3!$F$29</definedName>
    <definedName name="FirstComment" localSheetId="4">Judge4!$F$29</definedName>
    <definedName name="FirstComment" localSheetId="5">Judge5!$F$29</definedName>
    <definedName name="FirstComment" localSheetId="6">Printable!$F$29</definedName>
    <definedName name="FirstComment">Totals!$F$29</definedName>
    <definedName name="FirstContestant" localSheetId="1">Judge1!$F$6</definedName>
    <definedName name="FirstContestant" localSheetId="2">Judge2!$F$6</definedName>
    <definedName name="FirstContestant" localSheetId="3">Judge3!$F$6</definedName>
    <definedName name="FirstContestant" localSheetId="4">Judge4!$F$6</definedName>
    <definedName name="FirstContestant" localSheetId="5">Judge5!$F$6</definedName>
    <definedName name="FirstContestant" localSheetId="6">Printable!$F$6</definedName>
    <definedName name="FirstContestant">Totals!$F$6</definedName>
    <definedName name="FirstScore" localSheetId="1">Judge1!$F$7</definedName>
    <definedName name="FirstScore" localSheetId="2">Judge2!$F$7</definedName>
    <definedName name="FirstScore" localSheetId="3">Judge3!$F$7</definedName>
    <definedName name="FirstScore" localSheetId="4">Judge4!$F$7</definedName>
    <definedName name="FirstScore" localSheetId="5">Judge5!$F$7</definedName>
    <definedName name="FirstScore" localSheetId="6">Printable!$F$7</definedName>
    <definedName name="FirstScore">Totals!$F$7</definedName>
    <definedName name="FirstScoreArea" localSheetId="1">Judge1!$C$7</definedName>
    <definedName name="FirstScoreArea" localSheetId="2">Judge2!$C$7</definedName>
    <definedName name="FirstScoreArea" localSheetId="3">Judge3!$C$7</definedName>
    <definedName name="FirstScoreArea" localSheetId="4">Judge4!$C$7</definedName>
    <definedName name="FirstScoreArea" localSheetId="5">Judge5!$C$7</definedName>
    <definedName name="FirstScoreArea" localSheetId="6">Printable!$C$7</definedName>
    <definedName name="FirstScoreArea">Totals!$C$7</definedName>
    <definedName name="JudgeCount" localSheetId="1">Judge1!$J$4</definedName>
    <definedName name="JudgeCount" localSheetId="2">Judge2!$J$4</definedName>
    <definedName name="JudgeCount" localSheetId="3">Judge3!$J$4</definedName>
    <definedName name="JudgeCount" localSheetId="4">Judge4!$J$4</definedName>
    <definedName name="JudgeCount" localSheetId="5">Judge5!$J$4</definedName>
    <definedName name="JudgeCount" localSheetId="6">Printable!$J$4</definedName>
    <definedName name="JudgeCount">Totals!$J$4</definedName>
    <definedName name="_xlnm.Print_Titles" localSheetId="1">Judge1!$C:$E,Judge1!$1:$6</definedName>
    <definedName name="_xlnm.Print_Titles" localSheetId="2">Judge2!$C:$E,Judge2!$1:$6</definedName>
    <definedName name="_xlnm.Print_Titles" localSheetId="3">Judge3!$C:$E,Judge3!$1:$6</definedName>
    <definedName name="_xlnm.Print_Titles" localSheetId="4">Judge4!$C:$E,Judge4!$1:$6</definedName>
    <definedName name="_xlnm.Print_Titles" localSheetId="5">Judge5!$C:$E,Judge5!$1:$6</definedName>
    <definedName name="_xlnm.Print_Titles" localSheetId="6">Printable!$C:$E,Printable!$1:$6</definedName>
    <definedName name="_xlnm.Print_Titles" localSheetId="0">Totals!$C:$E,Totals!$1:$6</definedName>
    <definedName name="SkillsArea" localSheetId="1">Judge1!#REF!</definedName>
    <definedName name="SkillsArea" localSheetId="2">Judge2!#REF!</definedName>
    <definedName name="SkillsArea" localSheetId="3">Judge3!#REF!</definedName>
    <definedName name="SkillsArea" localSheetId="4">Judge4!#REF!</definedName>
    <definedName name="SkillsArea" localSheetId="5">Judge5!#REF!</definedName>
    <definedName name="SkillsArea" localSheetId="6">Printable!#REF!</definedName>
    <definedName name="SkillsArea">Totals!#REF!</definedName>
    <definedName name="StartContestants" localSheetId="1">Judge1!#REF!</definedName>
    <definedName name="StartContestants" localSheetId="2">Judge2!#REF!</definedName>
    <definedName name="StartContestants" localSheetId="3">Judge3!#REF!</definedName>
    <definedName name="StartContestants" localSheetId="4">Judge4!#REF!</definedName>
    <definedName name="StartContestants" localSheetId="5">Judge5!#REF!</definedName>
    <definedName name="StartContestants" localSheetId="6">Printable!#REF!</definedName>
    <definedName name="StartContestants">Totals!#REF!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29" i="9" l="1"/>
  <c r="P29" i="9"/>
  <c r="O29" i="9"/>
  <c r="N29" i="9"/>
  <c r="M29" i="9"/>
  <c r="L29" i="9"/>
  <c r="K29" i="9"/>
  <c r="J29" i="9"/>
  <c r="I29" i="9"/>
  <c r="H29" i="9"/>
  <c r="G29" i="9"/>
  <c r="F29" i="9"/>
  <c r="E22" i="9"/>
  <c r="Q23" i="9"/>
  <c r="P23" i="9"/>
  <c r="O23" i="9"/>
  <c r="N23" i="9"/>
  <c r="M23" i="9"/>
  <c r="L23" i="9"/>
  <c r="K23" i="9"/>
  <c r="J23" i="9"/>
  <c r="I23" i="9"/>
  <c r="H23" i="9"/>
  <c r="G23" i="9"/>
  <c r="F23" i="9"/>
  <c r="G29" i="1"/>
  <c r="H29" i="1"/>
  <c r="I29" i="1"/>
  <c r="J29" i="1"/>
  <c r="K29" i="1"/>
  <c r="L29" i="1"/>
  <c r="M29" i="1"/>
  <c r="N29" i="1"/>
  <c r="O29" i="1"/>
  <c r="P29" i="1"/>
  <c r="Q29" i="1"/>
  <c r="F29" i="1"/>
  <c r="G7" i="1"/>
  <c r="H7" i="1"/>
  <c r="I7" i="1"/>
  <c r="J7" i="1"/>
  <c r="K7" i="1"/>
  <c r="L7" i="1"/>
  <c r="M7" i="1"/>
  <c r="N7" i="1"/>
  <c r="O7" i="1"/>
  <c r="P7" i="1"/>
  <c r="Q7" i="1"/>
  <c r="G8" i="1"/>
  <c r="H8" i="1"/>
  <c r="I8" i="1"/>
  <c r="J8" i="1"/>
  <c r="K8" i="1"/>
  <c r="L8" i="1"/>
  <c r="M8" i="1"/>
  <c r="N8" i="1"/>
  <c r="O8" i="1"/>
  <c r="P8" i="1"/>
  <c r="Q8" i="1"/>
  <c r="G9" i="1"/>
  <c r="H9" i="1"/>
  <c r="H23" i="1" s="1"/>
  <c r="I9" i="1"/>
  <c r="J9" i="1"/>
  <c r="K9" i="1"/>
  <c r="L9" i="1"/>
  <c r="M9" i="1"/>
  <c r="N9" i="1"/>
  <c r="O9" i="1"/>
  <c r="P9" i="1"/>
  <c r="Q9" i="1"/>
  <c r="G10" i="1"/>
  <c r="H10" i="1"/>
  <c r="I10" i="1"/>
  <c r="J10" i="1"/>
  <c r="K10" i="1"/>
  <c r="L10" i="1"/>
  <c r="M10" i="1"/>
  <c r="N10" i="1"/>
  <c r="O10" i="1"/>
  <c r="P10" i="1"/>
  <c r="Q10" i="1"/>
  <c r="G11" i="1"/>
  <c r="H11" i="1"/>
  <c r="I11" i="1"/>
  <c r="J11" i="1"/>
  <c r="K11" i="1"/>
  <c r="L11" i="1"/>
  <c r="M11" i="1"/>
  <c r="N11" i="1"/>
  <c r="O11" i="1"/>
  <c r="P11" i="1"/>
  <c r="Q11" i="1"/>
  <c r="G12" i="1"/>
  <c r="H12" i="1"/>
  <c r="I12" i="1"/>
  <c r="J12" i="1"/>
  <c r="K12" i="1"/>
  <c r="L12" i="1"/>
  <c r="M12" i="1"/>
  <c r="N12" i="1"/>
  <c r="O12" i="1"/>
  <c r="P12" i="1"/>
  <c r="Q12" i="1"/>
  <c r="G13" i="1"/>
  <c r="H13" i="1"/>
  <c r="I13" i="1"/>
  <c r="J13" i="1"/>
  <c r="K13" i="1"/>
  <c r="L13" i="1"/>
  <c r="M13" i="1"/>
  <c r="N13" i="1"/>
  <c r="O13" i="1"/>
  <c r="P13" i="1"/>
  <c r="Q13" i="1"/>
  <c r="G14" i="1"/>
  <c r="H14" i="1"/>
  <c r="I14" i="1"/>
  <c r="J14" i="1"/>
  <c r="K14" i="1"/>
  <c r="L14" i="1"/>
  <c r="M14" i="1"/>
  <c r="N14" i="1"/>
  <c r="O14" i="1"/>
  <c r="P14" i="1"/>
  <c r="Q14" i="1"/>
  <c r="G15" i="1"/>
  <c r="H15" i="1"/>
  <c r="I15" i="1"/>
  <c r="J15" i="1"/>
  <c r="K15" i="1"/>
  <c r="L15" i="1"/>
  <c r="M15" i="1"/>
  <c r="N15" i="1"/>
  <c r="O15" i="1"/>
  <c r="P15" i="1"/>
  <c r="Q15" i="1"/>
  <c r="G16" i="1"/>
  <c r="H16" i="1"/>
  <c r="I16" i="1"/>
  <c r="J16" i="1"/>
  <c r="K16" i="1"/>
  <c r="L16" i="1"/>
  <c r="M16" i="1"/>
  <c r="N16" i="1"/>
  <c r="O16" i="1"/>
  <c r="P16" i="1"/>
  <c r="Q16" i="1"/>
  <c r="G17" i="1"/>
  <c r="H17" i="1"/>
  <c r="I17" i="1"/>
  <c r="J17" i="1"/>
  <c r="K17" i="1"/>
  <c r="L17" i="1"/>
  <c r="M17" i="1"/>
  <c r="N17" i="1"/>
  <c r="O17" i="1"/>
  <c r="P17" i="1"/>
  <c r="Q17" i="1"/>
  <c r="G18" i="1"/>
  <c r="H18" i="1"/>
  <c r="I18" i="1"/>
  <c r="J18" i="1"/>
  <c r="K18" i="1"/>
  <c r="L18" i="1"/>
  <c r="M18" i="1"/>
  <c r="N18" i="1"/>
  <c r="O18" i="1"/>
  <c r="P18" i="1"/>
  <c r="Q18" i="1"/>
  <c r="G19" i="1"/>
  <c r="H19" i="1"/>
  <c r="I19" i="1"/>
  <c r="J19" i="1"/>
  <c r="K19" i="1"/>
  <c r="L19" i="1"/>
  <c r="M19" i="1"/>
  <c r="N19" i="1"/>
  <c r="O19" i="1"/>
  <c r="P19" i="1"/>
  <c r="Q19" i="1"/>
  <c r="G20" i="1"/>
  <c r="H20" i="1"/>
  <c r="I20" i="1"/>
  <c r="J20" i="1"/>
  <c r="K20" i="1"/>
  <c r="L20" i="1"/>
  <c r="M20" i="1"/>
  <c r="N20" i="1"/>
  <c r="O20" i="1"/>
  <c r="P20" i="1"/>
  <c r="Q20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23" i="1" s="1"/>
  <c r="Q23" i="8"/>
  <c r="P23" i="8"/>
  <c r="O23" i="8"/>
  <c r="N23" i="8"/>
  <c r="M23" i="8"/>
  <c r="L23" i="8"/>
  <c r="K23" i="8"/>
  <c r="J23" i="8"/>
  <c r="I23" i="8"/>
  <c r="H23" i="8"/>
  <c r="G23" i="8"/>
  <c r="F23" i="8"/>
  <c r="E22" i="8"/>
  <c r="Q23" i="7"/>
  <c r="P23" i="7"/>
  <c r="O23" i="7"/>
  <c r="N23" i="7"/>
  <c r="M23" i="7"/>
  <c r="L23" i="7"/>
  <c r="K23" i="7"/>
  <c r="J23" i="7"/>
  <c r="I23" i="7"/>
  <c r="H23" i="7"/>
  <c r="G23" i="7"/>
  <c r="F23" i="7"/>
  <c r="E22" i="7"/>
  <c r="Q23" i="6"/>
  <c r="P23" i="6"/>
  <c r="O23" i="6"/>
  <c r="N23" i="6"/>
  <c r="M23" i="6"/>
  <c r="L23" i="6"/>
  <c r="K23" i="6"/>
  <c r="J23" i="6"/>
  <c r="I23" i="6"/>
  <c r="H23" i="6"/>
  <c r="G23" i="6"/>
  <c r="F23" i="6"/>
  <c r="E22" i="6"/>
  <c r="Q23" i="5"/>
  <c r="P23" i="5"/>
  <c r="O23" i="5"/>
  <c r="N23" i="5"/>
  <c r="M23" i="5"/>
  <c r="L23" i="5"/>
  <c r="K23" i="5"/>
  <c r="J23" i="5"/>
  <c r="I23" i="5"/>
  <c r="H23" i="5"/>
  <c r="G23" i="5"/>
  <c r="F23" i="5"/>
  <c r="E22" i="5"/>
  <c r="Q23" i="4"/>
  <c r="P23" i="4"/>
  <c r="O23" i="4"/>
  <c r="N23" i="4"/>
  <c r="M23" i="4"/>
  <c r="L23" i="4"/>
  <c r="K23" i="4"/>
  <c r="J23" i="4"/>
  <c r="I23" i="4"/>
  <c r="H23" i="4"/>
  <c r="G23" i="4"/>
  <c r="F23" i="4"/>
  <c r="E22" i="4"/>
  <c r="P23" i="1"/>
  <c r="E22" i="1"/>
  <c r="D28" i="9" l="1"/>
  <c r="D27" i="9"/>
  <c r="E27" i="9" s="1"/>
  <c r="D26" i="9"/>
  <c r="E26" i="9" s="1"/>
  <c r="D25" i="9"/>
  <c r="L23" i="1"/>
  <c r="N23" i="1"/>
  <c r="J23" i="1"/>
  <c r="Q23" i="1"/>
  <c r="O23" i="1"/>
  <c r="M23" i="1"/>
  <c r="K23" i="1"/>
  <c r="I23" i="1"/>
  <c r="G23" i="1"/>
  <c r="D26" i="1" s="1"/>
  <c r="E26" i="1" s="1"/>
  <c r="E28" i="9" l="1"/>
  <c r="E25" i="9"/>
  <c r="D25" i="1"/>
  <c r="E25" i="1" s="1"/>
  <c r="D27" i="1"/>
  <c r="E27" i="1" s="1"/>
  <c r="D28" i="1"/>
  <c r="E28" i="1" l="1"/>
</calcChain>
</file>

<file path=xl/sharedStrings.xml><?xml version="1.0" encoding="utf-8"?>
<sst xmlns="http://schemas.openxmlformats.org/spreadsheetml/2006/main" count="393" uniqueCount="47">
  <si>
    <t>Max</t>
  </si>
  <si>
    <t>Score Card</t>
  </si>
  <si>
    <t>Skills Area</t>
  </si>
  <si>
    <t>Contestant Numbers</t>
  </si>
  <si>
    <t>Contest:</t>
  </si>
  <si>
    <t>Division:</t>
  </si>
  <si>
    <t>Type</t>
  </si>
  <si>
    <t>ScoreID</t>
  </si>
  <si>
    <t>Chair:</t>
  </si>
  <si>
    <t>ContestID</t>
  </si>
  <si>
    <t>Judges:</t>
  </si>
  <si>
    <t>Version:</t>
  </si>
  <si>
    <t>=Intentional ZERO (0)</t>
  </si>
  <si>
    <t>-</t>
  </si>
  <si>
    <t>=Missing score</t>
  </si>
  <si>
    <t>=Score above max</t>
  </si>
  <si>
    <t>Cell Color Coding Legend:</t>
  </si>
  <si>
    <t>=Less than 25% of max</t>
  </si>
  <si>
    <t>Need Help using this ScoreCard?  Check out this training video.</t>
  </si>
  <si>
    <t xml:space="preserve">Need Help using this ScoreCard? </t>
  </si>
  <si>
    <t xml:space="preserve"> Check out this training video.</t>
  </si>
  <si>
    <t>Medical Assisting</t>
  </si>
  <si>
    <t>S</t>
  </si>
  <si>
    <t>Standard</t>
  </si>
  <si>
    <t>Safety</t>
  </si>
  <si>
    <t>Clinical 1</t>
  </si>
  <si>
    <t>Administrative 1</t>
  </si>
  <si>
    <t>Clinical 2</t>
  </si>
  <si>
    <t>Vital Signs</t>
  </si>
  <si>
    <t>Administrative 2</t>
  </si>
  <si>
    <t>Lab 1</t>
  </si>
  <si>
    <t>Lab 2</t>
  </si>
  <si>
    <t>Oral Professional Assessment</t>
  </si>
  <si>
    <t>Written Test</t>
  </si>
  <si>
    <t>Penalty</t>
  </si>
  <si>
    <t>Clothing Penalty</t>
  </si>
  <si>
    <t>Resume Penalty</t>
  </si>
  <si>
    <t>Maximum Possible Score:</t>
  </si>
  <si>
    <t>Total Scores:</t>
  </si>
  <si>
    <t>First Place:</t>
  </si>
  <si>
    <t>Ranked Scores</t>
  </si>
  <si>
    <t>Cont. #</t>
  </si>
  <si>
    <t>Second Place:</t>
  </si>
  <si>
    <t>Third Place:</t>
  </si>
  <si>
    <t>Comments:</t>
  </si>
  <si>
    <t>Each Judge Tab below should total to 1000 max points, and the Totals Page will AVERAGE to 1000 Max Points as well.</t>
  </si>
  <si>
    <t>Enter Scores on the JUDGE Tabs ONLY.  This Totals Tab will calculate automatically.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</si>
</sst>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.000_);_(* \(#,##0.000\);_(* &quot;-&quot;???_);_(@_)"/>
    <numFmt numFmtId="165" formatCode="#,##0.000"/>
  </numFmts>
  <fonts count="11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4"/>
      <color indexed="18"/>
      <name val="Arial"/>
      <family val="2"/>
    </font>
    <font>
      <sz val="10"/>
      <name val="Arial"/>
      <family val="2"/>
    </font>
    <font>
      <u/>
      <sz val="10"/>
      <color theme="10"/>
      <name val="Arial"/>
    </font>
    <font>
      <u/>
      <sz val="8"/>
      <color theme="10"/>
      <name val="Arial"/>
      <family val="2"/>
    </font>
    <font>
      <sz val="10"/>
      <color indexed="53"/>
      <name val="Arial"/>
      <family val="2"/>
    </font>
    <font>
      <b/>
      <sz val="10"/>
      <color indexed="10"/>
      <name val="Arial"/>
      <family val="2"/>
    </font>
    <font>
      <b/>
      <sz val="11"/>
      <color indexed="10"/>
      <name val="Arial"/>
      <family val="2"/>
    </font>
    <font>
      <sz val="24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19C3FF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3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0" fillId="0" borderId="0" xfId="0" applyProtection="1">
      <protection locked="0"/>
    </xf>
    <xf numFmtId="0" fontId="3" fillId="0" borderId="0" xfId="0" applyFont="1" applyAlignment="1">
      <alignment horizontal="right"/>
    </xf>
    <xf numFmtId="164" fontId="0" fillId="0" borderId="0" xfId="1" applyNumberFormat="1" applyFont="1" applyProtection="1">
      <protection locked="0"/>
    </xf>
    <xf numFmtId="164" fontId="0" fillId="0" borderId="0" xfId="1" applyNumberFormat="1" applyFont="1"/>
    <xf numFmtId="164" fontId="0" fillId="0" borderId="0" xfId="0" applyNumberFormat="1"/>
    <xf numFmtId="0" fontId="0" fillId="0" borderId="0" xfId="0" applyAlignment="1">
      <alignment horizontal="left"/>
    </xf>
    <xf numFmtId="0" fontId="0" fillId="3" borderId="0" xfId="0" applyFill="1"/>
    <xf numFmtId="0" fontId="0" fillId="0" borderId="0" xfId="0" quotePrefix="1"/>
    <xf numFmtId="0" fontId="0" fillId="2" borderId="0" xfId="0" quotePrefix="1" applyFill="1" applyAlignment="1">
      <alignment horizontal="center"/>
    </xf>
    <xf numFmtId="0" fontId="4" fillId="0" borderId="0" xfId="0" quotePrefix="1" applyFont="1"/>
    <xf numFmtId="0" fontId="0" fillId="4" borderId="0" xfId="0" applyFill="1"/>
    <xf numFmtId="0" fontId="5" fillId="0" borderId="0" xfId="2" applyAlignment="1">
      <alignment horizontal="right"/>
    </xf>
    <xf numFmtId="0" fontId="0" fillId="5" borderId="0" xfId="0" applyFill="1"/>
    <xf numFmtId="0" fontId="6" fillId="0" borderId="0" xfId="2" applyFont="1" applyAlignment="1">
      <alignment horizontal="right"/>
    </xf>
    <xf numFmtId="0" fontId="6" fillId="0" borderId="0" xfId="2" applyFont="1" applyAlignment="1">
      <alignment horizontal="left"/>
    </xf>
    <xf numFmtId="0" fontId="4" fillId="0" borderId="0" xfId="0" applyFont="1" applyProtection="1">
      <protection locked="0"/>
    </xf>
    <xf numFmtId="0" fontId="0" fillId="0" borderId="0" xfId="0" applyProtection="1"/>
    <xf numFmtId="0" fontId="0" fillId="6" borderId="0" xfId="0" applyFill="1"/>
    <xf numFmtId="0" fontId="0" fillId="7" borderId="0" xfId="0" applyFill="1" applyProtection="1">
      <protection locked="0"/>
    </xf>
    <xf numFmtId="164" fontId="0" fillId="7" borderId="0" xfId="1" applyNumberFormat="1" applyFont="1" applyFill="1" applyProtection="1">
      <protection locked="0"/>
    </xf>
    <xf numFmtId="164" fontId="0" fillId="0" borderId="0" xfId="1" applyNumberFormat="1" applyFont="1" applyProtection="1"/>
    <xf numFmtId="0" fontId="0" fillId="0" borderId="0" xfId="0" applyAlignment="1">
      <alignment horizontal="right"/>
    </xf>
    <xf numFmtId="0" fontId="0" fillId="8" borderId="0" xfId="0" applyFill="1"/>
    <xf numFmtId="0" fontId="0" fillId="9" borderId="0" xfId="0" applyFill="1"/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horizontal="center"/>
    </xf>
    <xf numFmtId="0" fontId="2" fillId="0" borderId="0" xfId="0" applyFont="1" applyAlignment="1">
      <alignment vertical="top"/>
    </xf>
    <xf numFmtId="0" fontId="0" fillId="10" borderId="0" xfId="1" applyNumberFormat="1" applyFont="1" applyFill="1" applyAlignment="1" applyProtection="1">
      <alignment vertical="top" wrapText="1"/>
      <protection locked="0"/>
    </xf>
    <xf numFmtId="165" fontId="0" fillId="0" borderId="0" xfId="1" applyNumberFormat="1" applyFont="1" applyProtection="1"/>
    <xf numFmtId="165" fontId="0" fillId="7" borderId="0" xfId="1" applyNumberFormat="1" applyFont="1" applyFill="1" applyProtection="1"/>
    <xf numFmtId="0" fontId="0" fillId="10" borderId="0" xfId="1" applyNumberFormat="1" applyFont="1" applyFill="1" applyAlignment="1" applyProtection="1">
      <alignment vertical="top" wrapText="1"/>
    </xf>
    <xf numFmtId="0" fontId="2" fillId="0" borderId="0" xfId="0" applyFont="1" applyAlignment="1">
      <alignment horizontal="center"/>
    </xf>
    <xf numFmtId="0" fontId="10" fillId="0" borderId="1" xfId="0" applyFont="1" applyBorder="1" applyProtection="1"/>
  </cellXfs>
  <cellStyles count="3">
    <cellStyle name="Comma" xfId="1" builtinId="3"/>
    <cellStyle name="Hyperlink" xfId="2" builtinId="8"/>
    <cellStyle name="Normal" xfId="0" builtinId="0"/>
  </cellStyles>
  <dxfs count="385"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colors>
    <mruColors>
      <color rgb="FF19C3FF"/>
      <color rgb="FFFF00FF"/>
      <color rgb="FFD6009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1032" name="Picture 5" descr="skillschamp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>
          <a:extLst>
            <a:ext uri="{FF2B5EF4-FFF2-40B4-BE49-F238E27FC236}">
              <a16:creationId xmlns:a16="http://schemas.microsoft.com/office/drawing/2014/main" id="{E3E00189-73C7-4E33-917D-7014081A9F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59155" cy="575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>
          <a:extLst>
            <a:ext uri="{FF2B5EF4-FFF2-40B4-BE49-F238E27FC236}">
              <a16:creationId xmlns:a16="http://schemas.microsoft.com/office/drawing/2014/main" id="{A5D07216-5B34-4312-AD47-742EEEF6E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59155" cy="575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>
          <a:extLst>
            <a:ext uri="{FF2B5EF4-FFF2-40B4-BE49-F238E27FC236}">
              <a16:creationId xmlns:a16="http://schemas.microsoft.com/office/drawing/2014/main" id="{F7BA3A1C-FEE1-4654-964A-79EF044F28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59155" cy="575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>
          <a:extLst>
            <a:ext uri="{FF2B5EF4-FFF2-40B4-BE49-F238E27FC236}">
              <a16:creationId xmlns:a16="http://schemas.microsoft.com/office/drawing/2014/main" id="{81214E4E-33F0-40DD-97D5-0FF005CD87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59155" cy="575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>
          <a:extLst>
            <a:ext uri="{FF2B5EF4-FFF2-40B4-BE49-F238E27FC236}">
              <a16:creationId xmlns:a16="http://schemas.microsoft.com/office/drawing/2014/main" id="{0E92067D-9985-421E-8A3C-D6FA857DB2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59155" cy="575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>
          <a:extLst>
            <a:ext uri="{FF2B5EF4-FFF2-40B4-BE49-F238E27FC236}">
              <a16:creationId xmlns:a16="http://schemas.microsoft.com/office/drawing/2014/main" id="{BE96D51C-F29B-4757-9E9A-4E8C45A2E6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59155" cy="575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youtu.be/gAeYn-Z_kl4" TargetMode="External"/><Relationship Id="rId2" Type="http://schemas.openxmlformats.org/officeDocument/2006/relationships/hyperlink" Target="https://youtu.be/gAeYn-Z_kl4" TargetMode="External"/><Relationship Id="rId1" Type="http://schemas.openxmlformats.org/officeDocument/2006/relationships/hyperlink" Target="https://youtu.be/gAeYn-Z_kl4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youtu.be/gAeYn-Z_kl4" TargetMode="External"/><Relationship Id="rId2" Type="http://schemas.openxmlformats.org/officeDocument/2006/relationships/hyperlink" Target="https://youtu.be/gAeYn-Z_kl4" TargetMode="External"/><Relationship Id="rId1" Type="http://schemas.openxmlformats.org/officeDocument/2006/relationships/hyperlink" Target="https://youtu.be/gAeYn-Z_kl4" TargetMode="External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youtu.be/gAeYn-Z_kl4" TargetMode="External"/><Relationship Id="rId2" Type="http://schemas.openxmlformats.org/officeDocument/2006/relationships/hyperlink" Target="https://youtu.be/gAeYn-Z_kl4" TargetMode="External"/><Relationship Id="rId1" Type="http://schemas.openxmlformats.org/officeDocument/2006/relationships/hyperlink" Target="https://youtu.be/gAeYn-Z_kl4" TargetMode="External"/><Relationship Id="rId5" Type="http://schemas.openxmlformats.org/officeDocument/2006/relationships/drawing" Target="../drawings/drawing3.xml"/><Relationship Id="rId4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youtu.be/gAeYn-Z_kl4" TargetMode="External"/><Relationship Id="rId2" Type="http://schemas.openxmlformats.org/officeDocument/2006/relationships/hyperlink" Target="https://youtu.be/gAeYn-Z_kl4" TargetMode="External"/><Relationship Id="rId1" Type="http://schemas.openxmlformats.org/officeDocument/2006/relationships/hyperlink" Target="https://youtu.be/gAeYn-Z_kl4" TargetMode="External"/><Relationship Id="rId5" Type="http://schemas.openxmlformats.org/officeDocument/2006/relationships/drawing" Target="../drawings/drawing4.xml"/><Relationship Id="rId4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s://youtu.be/gAeYn-Z_kl4" TargetMode="External"/><Relationship Id="rId2" Type="http://schemas.openxmlformats.org/officeDocument/2006/relationships/hyperlink" Target="https://youtu.be/gAeYn-Z_kl4" TargetMode="External"/><Relationship Id="rId1" Type="http://schemas.openxmlformats.org/officeDocument/2006/relationships/hyperlink" Target="https://youtu.be/gAeYn-Z_kl4" TargetMode="External"/><Relationship Id="rId5" Type="http://schemas.openxmlformats.org/officeDocument/2006/relationships/drawing" Target="../drawings/drawing5.xml"/><Relationship Id="rId4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s://youtu.be/gAeYn-Z_kl4" TargetMode="External"/><Relationship Id="rId2" Type="http://schemas.openxmlformats.org/officeDocument/2006/relationships/hyperlink" Target="https://youtu.be/gAeYn-Z_kl4" TargetMode="External"/><Relationship Id="rId1" Type="http://schemas.openxmlformats.org/officeDocument/2006/relationships/hyperlink" Target="https://youtu.be/gAeYn-Z_kl4" TargetMode="External"/><Relationship Id="rId5" Type="http://schemas.openxmlformats.org/officeDocument/2006/relationships/drawing" Target="../drawings/drawing6.xml"/><Relationship Id="rId4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https://youtu.be/gAeYn-Z_kl4" TargetMode="External"/><Relationship Id="rId2" Type="http://schemas.openxmlformats.org/officeDocument/2006/relationships/hyperlink" Target="https://youtu.be/gAeYn-Z_kl4" TargetMode="External"/><Relationship Id="rId1" Type="http://schemas.openxmlformats.org/officeDocument/2006/relationships/hyperlink" Target="https://youtu.be/gAeYn-Z_kl4" TargetMode="External"/><Relationship Id="rId5" Type="http://schemas.openxmlformats.org/officeDocument/2006/relationships/drawing" Target="../drawings/drawing7.xml"/><Relationship Id="rId4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defaultRowHeight="13.2" x14ac:dyDescent="0.25"/>
  <cols>
    <col min="1" max="1" width="10" hidden="1" customWidth="1"/>
    <col min="2" max="2" width="9.33203125" hidden="1" customWidth="1"/>
    <col min="3" max="3" width="12.109375" customWidth="1"/>
    <col min="4" max="4" width="36.33203125" customWidth="1"/>
    <col min="5" max="5" width="10.33203125" customWidth="1"/>
    <col min="6" max="17" width="25.77734375" customWidth="1"/>
    <col min="18" max="31" width="11.109375" customWidth="1"/>
  </cols>
  <sheetData>
    <row r="1" spans="1:69" x14ac:dyDescent="0.25">
      <c r="O1" s="2" t="s">
        <v>16</v>
      </c>
      <c r="P1" s="11" t="s">
        <v>13</v>
      </c>
      <c r="Q1" s="10" t="s">
        <v>12</v>
      </c>
    </row>
    <row r="2" spans="1:69" ht="17.399999999999999" x14ac:dyDescent="0.3">
      <c r="D2" s="4" t="s">
        <v>1</v>
      </c>
      <c r="G2" s="28" t="s">
        <v>46</v>
      </c>
      <c r="P2" s="13"/>
      <c r="Q2" s="10" t="s">
        <v>14</v>
      </c>
    </row>
    <row r="3" spans="1:69" x14ac:dyDescent="0.25">
      <c r="D3" s="16" t="s">
        <v>19</v>
      </c>
      <c r="E3" s="17" t="s">
        <v>20</v>
      </c>
      <c r="O3" s="14" t="s">
        <v>18</v>
      </c>
      <c r="P3" s="15"/>
      <c r="Q3" s="12" t="s">
        <v>17</v>
      </c>
    </row>
    <row r="4" spans="1:69" ht="15" customHeight="1" x14ac:dyDescent="0.25">
      <c r="C4" s="2" t="s">
        <v>4</v>
      </c>
      <c r="D4" t="s">
        <v>21</v>
      </c>
      <c r="E4" s="2" t="s">
        <v>8</v>
      </c>
      <c r="F4" s="1"/>
      <c r="G4" s="1"/>
      <c r="I4" s="2" t="s">
        <v>10</v>
      </c>
      <c r="J4" s="3">
        <v>5</v>
      </c>
      <c r="N4" s="2" t="s">
        <v>11</v>
      </c>
      <c r="O4" s="8">
        <v>20170610</v>
      </c>
      <c r="P4" s="9"/>
      <c r="Q4" s="10" t="s">
        <v>15</v>
      </c>
    </row>
    <row r="5" spans="1:69" x14ac:dyDescent="0.25">
      <c r="C5" s="2" t="s">
        <v>5</v>
      </c>
      <c r="D5" s="1" t="s">
        <v>22</v>
      </c>
      <c r="F5" s="1" t="s">
        <v>3</v>
      </c>
      <c r="J5" t="s">
        <v>45</v>
      </c>
    </row>
    <row r="6" spans="1:69" x14ac:dyDescent="0.25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101</v>
      </c>
      <c r="G6" s="1">
        <v>102</v>
      </c>
      <c r="H6" s="1">
        <v>103</v>
      </c>
      <c r="I6" s="1">
        <v>104</v>
      </c>
      <c r="J6" s="1">
        <v>105</v>
      </c>
      <c r="K6" s="1">
        <v>106</v>
      </c>
      <c r="L6" s="1">
        <v>108</v>
      </c>
      <c r="M6" s="1">
        <v>109</v>
      </c>
      <c r="N6" s="1">
        <v>110</v>
      </c>
      <c r="O6" s="1">
        <v>111</v>
      </c>
      <c r="P6" s="1">
        <v>112</v>
      </c>
      <c r="Q6" s="1">
        <v>113</v>
      </c>
    </row>
    <row r="7" spans="1:69" x14ac:dyDescent="0.25">
      <c r="A7" s="19">
        <v>1016</v>
      </c>
      <c r="B7" s="19">
        <v>11480</v>
      </c>
      <c r="C7" s="18" t="s">
        <v>23</v>
      </c>
      <c r="D7" s="3" t="s">
        <v>24</v>
      </c>
      <c r="E7" s="3">
        <v>100</v>
      </c>
      <c r="F7" s="32" t="str">
        <f>IF(ISERROR(AVERAGE(Judge1:Judge5!F7))," ", AVERAGE(Judge1:Judge5!F7))</f>
        <v xml:space="preserve"> </v>
      </c>
      <c r="G7" s="32" t="str">
        <f>IF(ISERROR(AVERAGE(Judge1:Judge5!G7))," ", AVERAGE(Judge1:Judge5!G7))</f>
        <v xml:space="preserve"> </v>
      </c>
      <c r="H7" s="32" t="str">
        <f>IF(ISERROR(AVERAGE(Judge1:Judge5!H7))," ", AVERAGE(Judge1:Judge5!H7))</f>
        <v xml:space="preserve"> </v>
      </c>
      <c r="I7" s="32" t="str">
        <f>IF(ISERROR(AVERAGE(Judge1:Judge5!I7))," ", AVERAGE(Judge1:Judge5!I7))</f>
        <v xml:space="preserve"> </v>
      </c>
      <c r="J7" s="32" t="str">
        <f>IF(ISERROR(AVERAGE(Judge1:Judge5!J7))," ", AVERAGE(Judge1:Judge5!J7))</f>
        <v xml:space="preserve"> </v>
      </c>
      <c r="K7" s="32" t="str">
        <f>IF(ISERROR(AVERAGE(Judge1:Judge5!K7))," ", AVERAGE(Judge1:Judge5!K7))</f>
        <v xml:space="preserve"> </v>
      </c>
      <c r="L7" s="32" t="str">
        <f>IF(ISERROR(AVERAGE(Judge1:Judge5!L7))," ", AVERAGE(Judge1:Judge5!L7))</f>
        <v xml:space="preserve"> </v>
      </c>
      <c r="M7" s="32" t="str">
        <f>IF(ISERROR(AVERAGE(Judge1:Judge5!M7))," ", AVERAGE(Judge1:Judge5!M7))</f>
        <v xml:space="preserve"> </v>
      </c>
      <c r="N7" s="32" t="str">
        <f>IF(ISERROR(AVERAGE(Judge1:Judge5!N7))," ", AVERAGE(Judge1:Judge5!N7))</f>
        <v xml:space="preserve"> </v>
      </c>
      <c r="O7" s="32" t="str">
        <f>IF(ISERROR(AVERAGE(Judge1:Judge5!O7))," ", AVERAGE(Judge1:Judge5!O7))</f>
        <v xml:space="preserve"> </v>
      </c>
      <c r="P7" s="32" t="str">
        <f>IF(ISERROR(AVERAGE(Judge1:Judge5!P7))," ", AVERAGE(Judge1:Judge5!P7))</f>
        <v xml:space="preserve"> </v>
      </c>
      <c r="Q7" s="32" t="str">
        <f>IF(ISERROR(AVERAGE(Judge1:Judge5!Q7))," ", AVERAGE(Judge1:Judge5!Q7))</f>
        <v xml:space="preserve"> </v>
      </c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 x14ac:dyDescent="0.25">
      <c r="A8" s="19">
        <v>1016</v>
      </c>
      <c r="B8" s="19">
        <v>11471</v>
      </c>
      <c r="C8" s="3" t="s">
        <v>23</v>
      </c>
      <c r="D8" s="3" t="s">
        <v>25</v>
      </c>
      <c r="E8" s="3">
        <v>100</v>
      </c>
      <c r="F8" s="32" t="str">
        <f>IF(ISERROR(AVERAGE(Judge1:Judge5!F8))," ", AVERAGE(Judge1:Judge5!F8))</f>
        <v xml:space="preserve"> </v>
      </c>
      <c r="G8" s="32" t="str">
        <f>IF(ISERROR(AVERAGE(Judge1:Judge5!G8))," ", AVERAGE(Judge1:Judge5!G8))</f>
        <v xml:space="preserve"> </v>
      </c>
      <c r="H8" s="32" t="str">
        <f>IF(ISERROR(AVERAGE(Judge1:Judge5!H8))," ", AVERAGE(Judge1:Judge5!H8))</f>
        <v xml:space="preserve"> </v>
      </c>
      <c r="I8" s="32" t="str">
        <f>IF(ISERROR(AVERAGE(Judge1:Judge5!I8))," ", AVERAGE(Judge1:Judge5!I8))</f>
        <v xml:space="preserve"> </v>
      </c>
      <c r="J8" s="32" t="str">
        <f>IF(ISERROR(AVERAGE(Judge1:Judge5!J8))," ", AVERAGE(Judge1:Judge5!J8))</f>
        <v xml:space="preserve"> </v>
      </c>
      <c r="K8" s="32" t="str">
        <f>IF(ISERROR(AVERAGE(Judge1:Judge5!K8))," ", AVERAGE(Judge1:Judge5!K8))</f>
        <v xml:space="preserve"> </v>
      </c>
      <c r="L8" s="32" t="str">
        <f>IF(ISERROR(AVERAGE(Judge1:Judge5!L8))," ", AVERAGE(Judge1:Judge5!L8))</f>
        <v xml:space="preserve"> </v>
      </c>
      <c r="M8" s="32" t="str">
        <f>IF(ISERROR(AVERAGE(Judge1:Judge5!M8))," ", AVERAGE(Judge1:Judge5!M8))</f>
        <v xml:space="preserve"> </v>
      </c>
      <c r="N8" s="32" t="str">
        <f>IF(ISERROR(AVERAGE(Judge1:Judge5!N8))," ", AVERAGE(Judge1:Judge5!N8))</f>
        <v xml:space="preserve"> </v>
      </c>
      <c r="O8" s="32" t="str">
        <f>IF(ISERROR(AVERAGE(Judge1:Judge5!O8))," ", AVERAGE(Judge1:Judge5!O8))</f>
        <v xml:space="preserve"> </v>
      </c>
      <c r="P8" s="32" t="str">
        <f>IF(ISERROR(AVERAGE(Judge1:Judge5!P8))," ", AVERAGE(Judge1:Judge5!P8))</f>
        <v xml:space="preserve"> </v>
      </c>
      <c r="Q8" s="32" t="str">
        <f>IF(ISERROR(AVERAGE(Judge1:Judge5!Q8))," ", AVERAGE(Judge1:Judge5!Q8))</f>
        <v xml:space="preserve"> </v>
      </c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 x14ac:dyDescent="0.25">
      <c r="A9" s="19">
        <v>1016</v>
      </c>
      <c r="B9" s="19">
        <v>11472</v>
      </c>
      <c r="C9" s="3" t="s">
        <v>23</v>
      </c>
      <c r="D9" s="3" t="s">
        <v>26</v>
      </c>
      <c r="E9" s="3">
        <v>100</v>
      </c>
      <c r="F9" s="32" t="str">
        <f>IF(ISERROR(AVERAGE(Judge1:Judge5!F9))," ", AVERAGE(Judge1:Judge5!F9))</f>
        <v xml:space="preserve"> </v>
      </c>
      <c r="G9" s="32" t="str">
        <f>IF(ISERROR(AVERAGE(Judge1:Judge5!G9))," ", AVERAGE(Judge1:Judge5!G9))</f>
        <v xml:space="preserve"> </v>
      </c>
      <c r="H9" s="32" t="str">
        <f>IF(ISERROR(AVERAGE(Judge1:Judge5!H9))," ", AVERAGE(Judge1:Judge5!H9))</f>
        <v xml:space="preserve"> </v>
      </c>
      <c r="I9" s="32" t="str">
        <f>IF(ISERROR(AVERAGE(Judge1:Judge5!I9))," ", AVERAGE(Judge1:Judge5!I9))</f>
        <v xml:space="preserve"> </v>
      </c>
      <c r="J9" s="32" t="str">
        <f>IF(ISERROR(AVERAGE(Judge1:Judge5!J9))," ", AVERAGE(Judge1:Judge5!J9))</f>
        <v xml:space="preserve"> </v>
      </c>
      <c r="K9" s="32" t="str">
        <f>IF(ISERROR(AVERAGE(Judge1:Judge5!K9))," ", AVERAGE(Judge1:Judge5!K9))</f>
        <v xml:space="preserve"> </v>
      </c>
      <c r="L9" s="32" t="str">
        <f>IF(ISERROR(AVERAGE(Judge1:Judge5!L9))," ", AVERAGE(Judge1:Judge5!L9))</f>
        <v xml:space="preserve"> </v>
      </c>
      <c r="M9" s="32" t="str">
        <f>IF(ISERROR(AVERAGE(Judge1:Judge5!M9))," ", AVERAGE(Judge1:Judge5!M9))</f>
        <v xml:space="preserve"> </v>
      </c>
      <c r="N9" s="32" t="str">
        <f>IF(ISERROR(AVERAGE(Judge1:Judge5!N9))," ", AVERAGE(Judge1:Judge5!N9))</f>
        <v xml:space="preserve"> </v>
      </c>
      <c r="O9" s="32" t="str">
        <f>IF(ISERROR(AVERAGE(Judge1:Judge5!O9))," ", AVERAGE(Judge1:Judge5!O9))</f>
        <v xml:space="preserve"> </v>
      </c>
      <c r="P9" s="32" t="str">
        <f>IF(ISERROR(AVERAGE(Judge1:Judge5!P9))," ", AVERAGE(Judge1:Judge5!P9))</f>
        <v xml:space="preserve"> </v>
      </c>
      <c r="Q9" s="32" t="str">
        <f>IF(ISERROR(AVERAGE(Judge1:Judge5!Q9))," ", AVERAGE(Judge1:Judge5!Q9))</f>
        <v xml:space="preserve"> </v>
      </c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 x14ac:dyDescent="0.25">
      <c r="A10" s="19">
        <v>1016</v>
      </c>
      <c r="B10" s="19">
        <v>11474</v>
      </c>
      <c r="C10" s="3" t="s">
        <v>23</v>
      </c>
      <c r="D10" s="3" t="s">
        <v>27</v>
      </c>
      <c r="E10" s="3">
        <v>100</v>
      </c>
      <c r="F10" s="32" t="str">
        <f>IF(ISERROR(AVERAGE(Judge1:Judge5!F10))," ", AVERAGE(Judge1:Judge5!F10))</f>
        <v xml:space="preserve"> </v>
      </c>
      <c r="G10" s="32" t="str">
        <f>IF(ISERROR(AVERAGE(Judge1:Judge5!G10))," ", AVERAGE(Judge1:Judge5!G10))</f>
        <v xml:space="preserve"> </v>
      </c>
      <c r="H10" s="32" t="str">
        <f>IF(ISERROR(AVERAGE(Judge1:Judge5!H10))," ", AVERAGE(Judge1:Judge5!H10))</f>
        <v xml:space="preserve"> </v>
      </c>
      <c r="I10" s="32" t="str">
        <f>IF(ISERROR(AVERAGE(Judge1:Judge5!I10))," ", AVERAGE(Judge1:Judge5!I10))</f>
        <v xml:space="preserve"> </v>
      </c>
      <c r="J10" s="32" t="str">
        <f>IF(ISERROR(AVERAGE(Judge1:Judge5!J10))," ", AVERAGE(Judge1:Judge5!J10))</f>
        <v xml:space="preserve"> </v>
      </c>
      <c r="K10" s="32" t="str">
        <f>IF(ISERROR(AVERAGE(Judge1:Judge5!K10))," ", AVERAGE(Judge1:Judge5!K10))</f>
        <v xml:space="preserve"> </v>
      </c>
      <c r="L10" s="32" t="str">
        <f>IF(ISERROR(AVERAGE(Judge1:Judge5!L10))," ", AVERAGE(Judge1:Judge5!L10))</f>
        <v xml:space="preserve"> </v>
      </c>
      <c r="M10" s="32" t="str">
        <f>IF(ISERROR(AVERAGE(Judge1:Judge5!M10))," ", AVERAGE(Judge1:Judge5!M10))</f>
        <v xml:space="preserve"> </v>
      </c>
      <c r="N10" s="32" t="str">
        <f>IF(ISERROR(AVERAGE(Judge1:Judge5!N10))," ", AVERAGE(Judge1:Judge5!N10))</f>
        <v xml:space="preserve"> </v>
      </c>
      <c r="O10" s="32" t="str">
        <f>IF(ISERROR(AVERAGE(Judge1:Judge5!O10))," ", AVERAGE(Judge1:Judge5!O10))</f>
        <v xml:space="preserve"> </v>
      </c>
      <c r="P10" s="32" t="str">
        <f>IF(ISERROR(AVERAGE(Judge1:Judge5!P10))," ", AVERAGE(Judge1:Judge5!P10))</f>
        <v xml:space="preserve"> </v>
      </c>
      <c r="Q10" s="32" t="str">
        <f>IF(ISERROR(AVERAGE(Judge1:Judge5!Q10))," ", AVERAGE(Judge1:Judge5!Q10))</f>
        <v xml:space="preserve"> </v>
      </c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 x14ac:dyDescent="0.25">
      <c r="A11" s="19">
        <v>1016</v>
      </c>
      <c r="B11" s="19">
        <v>11470</v>
      </c>
      <c r="C11" s="3" t="s">
        <v>23</v>
      </c>
      <c r="D11" s="3" t="s">
        <v>28</v>
      </c>
      <c r="E11" s="3">
        <v>100</v>
      </c>
      <c r="F11" s="32" t="str">
        <f>IF(ISERROR(AVERAGE(Judge1:Judge5!F11))," ", AVERAGE(Judge1:Judge5!F11))</f>
        <v xml:space="preserve"> </v>
      </c>
      <c r="G11" s="32" t="str">
        <f>IF(ISERROR(AVERAGE(Judge1:Judge5!G11))," ", AVERAGE(Judge1:Judge5!G11))</f>
        <v xml:space="preserve"> </v>
      </c>
      <c r="H11" s="32" t="str">
        <f>IF(ISERROR(AVERAGE(Judge1:Judge5!H11))," ", AVERAGE(Judge1:Judge5!H11))</f>
        <v xml:space="preserve"> </v>
      </c>
      <c r="I11" s="32" t="str">
        <f>IF(ISERROR(AVERAGE(Judge1:Judge5!I11))," ", AVERAGE(Judge1:Judge5!I11))</f>
        <v xml:space="preserve"> </v>
      </c>
      <c r="J11" s="32" t="str">
        <f>IF(ISERROR(AVERAGE(Judge1:Judge5!J11))," ", AVERAGE(Judge1:Judge5!J11))</f>
        <v xml:space="preserve"> </v>
      </c>
      <c r="K11" s="32" t="str">
        <f>IF(ISERROR(AVERAGE(Judge1:Judge5!K11))," ", AVERAGE(Judge1:Judge5!K11))</f>
        <v xml:space="preserve"> </v>
      </c>
      <c r="L11" s="32" t="str">
        <f>IF(ISERROR(AVERAGE(Judge1:Judge5!L11))," ", AVERAGE(Judge1:Judge5!L11))</f>
        <v xml:space="preserve"> </v>
      </c>
      <c r="M11" s="32" t="str">
        <f>IF(ISERROR(AVERAGE(Judge1:Judge5!M11))," ", AVERAGE(Judge1:Judge5!M11))</f>
        <v xml:space="preserve"> </v>
      </c>
      <c r="N11" s="32" t="str">
        <f>IF(ISERROR(AVERAGE(Judge1:Judge5!N11))," ", AVERAGE(Judge1:Judge5!N11))</f>
        <v xml:space="preserve"> </v>
      </c>
      <c r="O11" s="32" t="str">
        <f>IF(ISERROR(AVERAGE(Judge1:Judge5!O11))," ", AVERAGE(Judge1:Judge5!O11))</f>
        <v xml:space="preserve"> </v>
      </c>
      <c r="P11" s="32" t="str">
        <f>IF(ISERROR(AVERAGE(Judge1:Judge5!P11))," ", AVERAGE(Judge1:Judge5!P11))</f>
        <v xml:space="preserve"> </v>
      </c>
      <c r="Q11" s="32" t="str">
        <f>IF(ISERROR(AVERAGE(Judge1:Judge5!Q11))," ", AVERAGE(Judge1:Judge5!Q11))</f>
        <v xml:space="preserve"> </v>
      </c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 x14ac:dyDescent="0.25">
      <c r="A12" s="19">
        <v>1016</v>
      </c>
      <c r="B12" s="19">
        <v>11475</v>
      </c>
      <c r="C12" s="3" t="s">
        <v>23</v>
      </c>
      <c r="D12" s="3" t="s">
        <v>29</v>
      </c>
      <c r="E12" s="3">
        <v>100</v>
      </c>
      <c r="F12" s="32" t="str">
        <f>IF(ISERROR(AVERAGE(Judge1:Judge5!F12))," ", AVERAGE(Judge1:Judge5!F12))</f>
        <v xml:space="preserve"> </v>
      </c>
      <c r="G12" s="32" t="str">
        <f>IF(ISERROR(AVERAGE(Judge1:Judge5!G12))," ", AVERAGE(Judge1:Judge5!G12))</f>
        <v xml:space="preserve"> </v>
      </c>
      <c r="H12" s="32" t="str">
        <f>IF(ISERROR(AVERAGE(Judge1:Judge5!H12))," ", AVERAGE(Judge1:Judge5!H12))</f>
        <v xml:space="preserve"> </v>
      </c>
      <c r="I12" s="32" t="str">
        <f>IF(ISERROR(AVERAGE(Judge1:Judge5!I12))," ", AVERAGE(Judge1:Judge5!I12))</f>
        <v xml:space="preserve"> </v>
      </c>
      <c r="J12" s="32" t="str">
        <f>IF(ISERROR(AVERAGE(Judge1:Judge5!J12))," ", AVERAGE(Judge1:Judge5!J12))</f>
        <v xml:space="preserve"> </v>
      </c>
      <c r="K12" s="32" t="str">
        <f>IF(ISERROR(AVERAGE(Judge1:Judge5!K12))," ", AVERAGE(Judge1:Judge5!K12))</f>
        <v xml:space="preserve"> </v>
      </c>
      <c r="L12" s="32" t="str">
        <f>IF(ISERROR(AVERAGE(Judge1:Judge5!L12))," ", AVERAGE(Judge1:Judge5!L12))</f>
        <v xml:space="preserve"> </v>
      </c>
      <c r="M12" s="32" t="str">
        <f>IF(ISERROR(AVERAGE(Judge1:Judge5!M12))," ", AVERAGE(Judge1:Judge5!M12))</f>
        <v xml:space="preserve"> </v>
      </c>
      <c r="N12" s="32" t="str">
        <f>IF(ISERROR(AVERAGE(Judge1:Judge5!N12))," ", AVERAGE(Judge1:Judge5!N12))</f>
        <v xml:space="preserve"> </v>
      </c>
      <c r="O12" s="32" t="str">
        <f>IF(ISERROR(AVERAGE(Judge1:Judge5!O12))," ", AVERAGE(Judge1:Judge5!O12))</f>
        <v xml:space="preserve"> </v>
      </c>
      <c r="P12" s="32" t="str">
        <f>IF(ISERROR(AVERAGE(Judge1:Judge5!P12))," ", AVERAGE(Judge1:Judge5!P12))</f>
        <v xml:space="preserve"> </v>
      </c>
      <c r="Q12" s="32" t="str">
        <f>IF(ISERROR(AVERAGE(Judge1:Judge5!Q12))," ", AVERAGE(Judge1:Judge5!Q12))</f>
        <v xml:space="preserve"> </v>
      </c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 x14ac:dyDescent="0.25">
      <c r="A13" s="19">
        <v>1016</v>
      </c>
      <c r="B13" s="19">
        <v>11476</v>
      </c>
      <c r="C13" s="3" t="s">
        <v>23</v>
      </c>
      <c r="D13" s="3" t="s">
        <v>30</v>
      </c>
      <c r="E13" s="3">
        <v>100</v>
      </c>
      <c r="F13" s="32" t="str">
        <f>IF(ISERROR(AVERAGE(Judge1:Judge5!F13))," ", AVERAGE(Judge1:Judge5!F13))</f>
        <v xml:space="preserve"> </v>
      </c>
      <c r="G13" s="32" t="str">
        <f>IF(ISERROR(AVERAGE(Judge1:Judge5!G13))," ", AVERAGE(Judge1:Judge5!G13))</f>
        <v xml:space="preserve"> </v>
      </c>
      <c r="H13" s="32" t="str">
        <f>IF(ISERROR(AVERAGE(Judge1:Judge5!H13))," ", AVERAGE(Judge1:Judge5!H13))</f>
        <v xml:space="preserve"> </v>
      </c>
      <c r="I13" s="32" t="str">
        <f>IF(ISERROR(AVERAGE(Judge1:Judge5!I13))," ", AVERAGE(Judge1:Judge5!I13))</f>
        <v xml:space="preserve"> </v>
      </c>
      <c r="J13" s="32" t="str">
        <f>IF(ISERROR(AVERAGE(Judge1:Judge5!J13))," ", AVERAGE(Judge1:Judge5!J13))</f>
        <v xml:space="preserve"> </v>
      </c>
      <c r="K13" s="32" t="str">
        <f>IF(ISERROR(AVERAGE(Judge1:Judge5!K13))," ", AVERAGE(Judge1:Judge5!K13))</f>
        <v xml:space="preserve"> </v>
      </c>
      <c r="L13" s="32" t="str">
        <f>IF(ISERROR(AVERAGE(Judge1:Judge5!L13))," ", AVERAGE(Judge1:Judge5!L13))</f>
        <v xml:space="preserve"> </v>
      </c>
      <c r="M13" s="32" t="str">
        <f>IF(ISERROR(AVERAGE(Judge1:Judge5!M13))," ", AVERAGE(Judge1:Judge5!M13))</f>
        <v xml:space="preserve"> </v>
      </c>
      <c r="N13" s="32" t="str">
        <f>IF(ISERROR(AVERAGE(Judge1:Judge5!N13))," ", AVERAGE(Judge1:Judge5!N13))</f>
        <v xml:space="preserve"> </v>
      </c>
      <c r="O13" s="32" t="str">
        <f>IF(ISERROR(AVERAGE(Judge1:Judge5!O13))," ", AVERAGE(Judge1:Judge5!O13))</f>
        <v xml:space="preserve"> </v>
      </c>
      <c r="P13" s="32" t="str">
        <f>IF(ISERROR(AVERAGE(Judge1:Judge5!P13))," ", AVERAGE(Judge1:Judge5!P13))</f>
        <v xml:space="preserve"> </v>
      </c>
      <c r="Q13" s="32" t="str">
        <f>IF(ISERROR(AVERAGE(Judge1:Judge5!Q13))," ", AVERAGE(Judge1:Judge5!Q13))</f>
        <v xml:space="preserve"> </v>
      </c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 x14ac:dyDescent="0.25">
      <c r="A14" s="19">
        <v>1016</v>
      </c>
      <c r="B14" s="19">
        <v>11477</v>
      </c>
      <c r="C14" s="3" t="s">
        <v>23</v>
      </c>
      <c r="D14" s="3" t="s">
        <v>31</v>
      </c>
      <c r="E14" s="3">
        <v>100</v>
      </c>
      <c r="F14" s="32" t="str">
        <f>IF(ISERROR(AVERAGE(Judge1:Judge5!F14))," ", AVERAGE(Judge1:Judge5!F14))</f>
        <v xml:space="preserve"> </v>
      </c>
      <c r="G14" s="32" t="str">
        <f>IF(ISERROR(AVERAGE(Judge1:Judge5!G14))," ", AVERAGE(Judge1:Judge5!G14))</f>
        <v xml:space="preserve"> </v>
      </c>
      <c r="H14" s="32" t="str">
        <f>IF(ISERROR(AVERAGE(Judge1:Judge5!H14))," ", AVERAGE(Judge1:Judge5!H14))</f>
        <v xml:space="preserve"> </v>
      </c>
      <c r="I14" s="32" t="str">
        <f>IF(ISERROR(AVERAGE(Judge1:Judge5!I14))," ", AVERAGE(Judge1:Judge5!I14))</f>
        <v xml:space="preserve"> </v>
      </c>
      <c r="J14" s="32" t="str">
        <f>IF(ISERROR(AVERAGE(Judge1:Judge5!J14))," ", AVERAGE(Judge1:Judge5!J14))</f>
        <v xml:space="preserve"> </v>
      </c>
      <c r="K14" s="32" t="str">
        <f>IF(ISERROR(AVERAGE(Judge1:Judge5!K14))," ", AVERAGE(Judge1:Judge5!K14))</f>
        <v xml:space="preserve"> </v>
      </c>
      <c r="L14" s="32" t="str">
        <f>IF(ISERROR(AVERAGE(Judge1:Judge5!L14))," ", AVERAGE(Judge1:Judge5!L14))</f>
        <v xml:space="preserve"> </v>
      </c>
      <c r="M14" s="32" t="str">
        <f>IF(ISERROR(AVERAGE(Judge1:Judge5!M14))," ", AVERAGE(Judge1:Judge5!M14))</f>
        <v xml:space="preserve"> </v>
      </c>
      <c r="N14" s="32" t="str">
        <f>IF(ISERROR(AVERAGE(Judge1:Judge5!N14))," ", AVERAGE(Judge1:Judge5!N14))</f>
        <v xml:space="preserve"> </v>
      </c>
      <c r="O14" s="32" t="str">
        <f>IF(ISERROR(AVERAGE(Judge1:Judge5!O14))," ", AVERAGE(Judge1:Judge5!O14))</f>
        <v xml:space="preserve"> </v>
      </c>
      <c r="P14" s="32" t="str">
        <f>IF(ISERROR(AVERAGE(Judge1:Judge5!P14))," ", AVERAGE(Judge1:Judge5!P14))</f>
        <v xml:space="preserve"> </v>
      </c>
      <c r="Q14" s="32" t="str">
        <f>IF(ISERROR(AVERAGE(Judge1:Judge5!Q14))," ", AVERAGE(Judge1:Judge5!Q14))</f>
        <v xml:space="preserve"> </v>
      </c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 x14ac:dyDescent="0.25">
      <c r="A15" s="19">
        <v>1016</v>
      </c>
      <c r="B15" s="19">
        <v>11478</v>
      </c>
      <c r="C15" s="3" t="s">
        <v>23</v>
      </c>
      <c r="D15" s="3" t="s">
        <v>32</v>
      </c>
      <c r="E15" s="3">
        <v>100</v>
      </c>
      <c r="F15" s="32" t="str">
        <f>IF(ISERROR(AVERAGE(Judge1:Judge5!F15))," ", AVERAGE(Judge1:Judge5!F15))</f>
        <v xml:space="preserve"> </v>
      </c>
      <c r="G15" s="32" t="str">
        <f>IF(ISERROR(AVERAGE(Judge1:Judge5!G15))," ", AVERAGE(Judge1:Judge5!G15))</f>
        <v xml:space="preserve"> </v>
      </c>
      <c r="H15" s="32" t="str">
        <f>IF(ISERROR(AVERAGE(Judge1:Judge5!H15))," ", AVERAGE(Judge1:Judge5!H15))</f>
        <v xml:space="preserve"> </v>
      </c>
      <c r="I15" s="32" t="str">
        <f>IF(ISERROR(AVERAGE(Judge1:Judge5!I15))," ", AVERAGE(Judge1:Judge5!I15))</f>
        <v xml:space="preserve"> </v>
      </c>
      <c r="J15" s="32" t="str">
        <f>IF(ISERROR(AVERAGE(Judge1:Judge5!J15))," ", AVERAGE(Judge1:Judge5!J15))</f>
        <v xml:space="preserve"> </v>
      </c>
      <c r="K15" s="32" t="str">
        <f>IF(ISERROR(AVERAGE(Judge1:Judge5!K15))," ", AVERAGE(Judge1:Judge5!K15))</f>
        <v xml:space="preserve"> </v>
      </c>
      <c r="L15" s="32" t="str">
        <f>IF(ISERROR(AVERAGE(Judge1:Judge5!L15))," ", AVERAGE(Judge1:Judge5!L15))</f>
        <v xml:space="preserve"> </v>
      </c>
      <c r="M15" s="32" t="str">
        <f>IF(ISERROR(AVERAGE(Judge1:Judge5!M15))," ", AVERAGE(Judge1:Judge5!M15))</f>
        <v xml:space="preserve"> </v>
      </c>
      <c r="N15" s="32" t="str">
        <f>IF(ISERROR(AVERAGE(Judge1:Judge5!N15))," ", AVERAGE(Judge1:Judge5!N15))</f>
        <v xml:space="preserve"> </v>
      </c>
      <c r="O15" s="32" t="str">
        <f>IF(ISERROR(AVERAGE(Judge1:Judge5!O15))," ", AVERAGE(Judge1:Judge5!O15))</f>
        <v xml:space="preserve"> </v>
      </c>
      <c r="P15" s="32" t="str">
        <f>IF(ISERROR(AVERAGE(Judge1:Judge5!P15))," ", AVERAGE(Judge1:Judge5!P15))</f>
        <v xml:space="preserve"> </v>
      </c>
      <c r="Q15" s="32" t="str">
        <f>IF(ISERROR(AVERAGE(Judge1:Judge5!Q15))," ", AVERAGE(Judge1:Judge5!Q15))</f>
        <v xml:space="preserve"> </v>
      </c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 x14ac:dyDescent="0.25">
      <c r="A16" s="19">
        <v>1016</v>
      </c>
      <c r="B16" s="19">
        <v>11479</v>
      </c>
      <c r="C16" s="3" t="s">
        <v>23</v>
      </c>
      <c r="D16" s="3" t="s">
        <v>33</v>
      </c>
      <c r="E16" s="3">
        <v>100</v>
      </c>
      <c r="F16" s="32" t="str">
        <f>IF(ISERROR(AVERAGE(Judge1:Judge5!F16))," ", AVERAGE(Judge1:Judge5!F16))</f>
        <v xml:space="preserve"> </v>
      </c>
      <c r="G16" s="32" t="str">
        <f>IF(ISERROR(AVERAGE(Judge1:Judge5!G16))," ", AVERAGE(Judge1:Judge5!G16))</f>
        <v xml:space="preserve"> </v>
      </c>
      <c r="H16" s="32" t="str">
        <f>IF(ISERROR(AVERAGE(Judge1:Judge5!H16))," ", AVERAGE(Judge1:Judge5!H16))</f>
        <v xml:space="preserve"> </v>
      </c>
      <c r="I16" s="32" t="str">
        <f>IF(ISERROR(AVERAGE(Judge1:Judge5!I16))," ", AVERAGE(Judge1:Judge5!I16))</f>
        <v xml:space="preserve"> </v>
      </c>
      <c r="J16" s="32" t="str">
        <f>IF(ISERROR(AVERAGE(Judge1:Judge5!J16))," ", AVERAGE(Judge1:Judge5!J16))</f>
        <v xml:space="preserve"> </v>
      </c>
      <c r="K16" s="32" t="str">
        <f>IF(ISERROR(AVERAGE(Judge1:Judge5!K16))," ", AVERAGE(Judge1:Judge5!K16))</f>
        <v xml:space="preserve"> </v>
      </c>
      <c r="L16" s="32" t="str">
        <f>IF(ISERROR(AVERAGE(Judge1:Judge5!L16))," ", AVERAGE(Judge1:Judge5!L16))</f>
        <v xml:space="preserve"> </v>
      </c>
      <c r="M16" s="32" t="str">
        <f>IF(ISERROR(AVERAGE(Judge1:Judge5!M16))," ", AVERAGE(Judge1:Judge5!M16))</f>
        <v xml:space="preserve"> </v>
      </c>
      <c r="N16" s="32" t="str">
        <f>IF(ISERROR(AVERAGE(Judge1:Judge5!N16))," ", AVERAGE(Judge1:Judge5!N16))</f>
        <v xml:space="preserve"> </v>
      </c>
      <c r="O16" s="32" t="str">
        <f>IF(ISERROR(AVERAGE(Judge1:Judge5!O16))," ", AVERAGE(Judge1:Judge5!O16))</f>
        <v xml:space="preserve"> </v>
      </c>
      <c r="P16" s="32" t="str">
        <f>IF(ISERROR(AVERAGE(Judge1:Judge5!P16))," ", AVERAGE(Judge1:Judge5!P16))</f>
        <v xml:space="preserve"> </v>
      </c>
      <c r="Q16" s="32" t="str">
        <f>IF(ISERROR(AVERAGE(Judge1:Judge5!Q16))," ", AVERAGE(Judge1:Judge5!Q16))</f>
        <v xml:space="preserve"> </v>
      </c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1:69" x14ac:dyDescent="0.25">
      <c r="A17" s="19">
        <v>1016</v>
      </c>
      <c r="B17" s="19">
        <v>11481</v>
      </c>
      <c r="C17" s="3" t="s">
        <v>23</v>
      </c>
      <c r="D17" s="3"/>
      <c r="E17" s="3">
        <v>0</v>
      </c>
      <c r="F17" s="32" t="str">
        <f>IF(ISERROR(AVERAGE(Judge1:Judge5!F17))," ", AVERAGE(Judge1:Judge5!F17))</f>
        <v xml:space="preserve"> </v>
      </c>
      <c r="G17" s="32" t="str">
        <f>IF(ISERROR(AVERAGE(Judge1:Judge5!G17))," ", AVERAGE(Judge1:Judge5!G17))</f>
        <v xml:space="preserve"> </v>
      </c>
      <c r="H17" s="32" t="str">
        <f>IF(ISERROR(AVERAGE(Judge1:Judge5!H17))," ", AVERAGE(Judge1:Judge5!H17))</f>
        <v xml:space="preserve"> </v>
      </c>
      <c r="I17" s="32" t="str">
        <f>IF(ISERROR(AVERAGE(Judge1:Judge5!I17))," ", AVERAGE(Judge1:Judge5!I17))</f>
        <v xml:space="preserve"> </v>
      </c>
      <c r="J17" s="32" t="str">
        <f>IF(ISERROR(AVERAGE(Judge1:Judge5!J17))," ", AVERAGE(Judge1:Judge5!J17))</f>
        <v xml:space="preserve"> </v>
      </c>
      <c r="K17" s="32" t="str">
        <f>IF(ISERROR(AVERAGE(Judge1:Judge5!K17))," ", AVERAGE(Judge1:Judge5!K17))</f>
        <v xml:space="preserve"> </v>
      </c>
      <c r="L17" s="32" t="str">
        <f>IF(ISERROR(AVERAGE(Judge1:Judge5!L17))," ", AVERAGE(Judge1:Judge5!L17))</f>
        <v xml:space="preserve"> </v>
      </c>
      <c r="M17" s="32" t="str">
        <f>IF(ISERROR(AVERAGE(Judge1:Judge5!M17))," ", AVERAGE(Judge1:Judge5!M17))</f>
        <v xml:space="preserve"> </v>
      </c>
      <c r="N17" s="32" t="str">
        <f>IF(ISERROR(AVERAGE(Judge1:Judge5!N17))," ", AVERAGE(Judge1:Judge5!N17))</f>
        <v xml:space="preserve"> </v>
      </c>
      <c r="O17" s="32" t="str">
        <f>IF(ISERROR(AVERAGE(Judge1:Judge5!O17))," ", AVERAGE(Judge1:Judge5!O17))</f>
        <v xml:space="preserve"> </v>
      </c>
      <c r="P17" s="32" t="str">
        <f>IF(ISERROR(AVERAGE(Judge1:Judge5!P17))," ", AVERAGE(Judge1:Judge5!P17))</f>
        <v xml:space="preserve"> </v>
      </c>
      <c r="Q17" s="32" t="str">
        <f>IF(ISERROR(AVERAGE(Judge1:Judge5!Q17))," ", AVERAGE(Judge1:Judge5!Q17))</f>
        <v xml:space="preserve"> </v>
      </c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1:69" x14ac:dyDescent="0.25">
      <c r="A18" s="19">
        <v>1016</v>
      </c>
      <c r="B18" s="19">
        <v>11473</v>
      </c>
      <c r="C18" s="3" t="s">
        <v>23</v>
      </c>
      <c r="D18" s="3"/>
      <c r="E18" s="3"/>
      <c r="F18" s="32" t="str">
        <f>IF(ISERROR(AVERAGE(Judge1:Judge5!F18))," ", AVERAGE(Judge1:Judge5!F18))</f>
        <v xml:space="preserve"> </v>
      </c>
      <c r="G18" s="32" t="str">
        <f>IF(ISERROR(AVERAGE(Judge1:Judge5!G18))," ", AVERAGE(Judge1:Judge5!G18))</f>
        <v xml:space="preserve"> </v>
      </c>
      <c r="H18" s="32" t="str">
        <f>IF(ISERROR(AVERAGE(Judge1:Judge5!H18))," ", AVERAGE(Judge1:Judge5!H18))</f>
        <v xml:space="preserve"> </v>
      </c>
      <c r="I18" s="32" t="str">
        <f>IF(ISERROR(AVERAGE(Judge1:Judge5!I18))," ", AVERAGE(Judge1:Judge5!I18))</f>
        <v xml:space="preserve"> </v>
      </c>
      <c r="J18" s="32" t="str">
        <f>IF(ISERROR(AVERAGE(Judge1:Judge5!J18))," ", AVERAGE(Judge1:Judge5!J18))</f>
        <v xml:space="preserve"> </v>
      </c>
      <c r="K18" s="32" t="str">
        <f>IF(ISERROR(AVERAGE(Judge1:Judge5!K18))," ", AVERAGE(Judge1:Judge5!K18))</f>
        <v xml:space="preserve"> </v>
      </c>
      <c r="L18" s="32" t="str">
        <f>IF(ISERROR(AVERAGE(Judge1:Judge5!L18))," ", AVERAGE(Judge1:Judge5!L18))</f>
        <v xml:space="preserve"> </v>
      </c>
      <c r="M18" s="32" t="str">
        <f>IF(ISERROR(AVERAGE(Judge1:Judge5!M18))," ", AVERAGE(Judge1:Judge5!M18))</f>
        <v xml:space="preserve"> </v>
      </c>
      <c r="N18" s="32" t="str">
        <f>IF(ISERROR(AVERAGE(Judge1:Judge5!N18))," ", AVERAGE(Judge1:Judge5!N18))</f>
        <v xml:space="preserve"> </v>
      </c>
      <c r="O18" s="32" t="str">
        <f>IF(ISERROR(AVERAGE(Judge1:Judge5!O18))," ", AVERAGE(Judge1:Judge5!O18))</f>
        <v xml:space="preserve"> </v>
      </c>
      <c r="P18" s="32" t="str">
        <f>IF(ISERROR(AVERAGE(Judge1:Judge5!P18))," ", AVERAGE(Judge1:Judge5!P18))</f>
        <v xml:space="preserve"> </v>
      </c>
      <c r="Q18" s="32" t="str">
        <f>IF(ISERROR(AVERAGE(Judge1:Judge5!Q18))," ", AVERAGE(Judge1:Judge5!Q18))</f>
        <v xml:space="preserve"> </v>
      </c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1:69" x14ac:dyDescent="0.25">
      <c r="A19" s="19">
        <v>1016</v>
      </c>
      <c r="B19" s="19">
        <v>11482</v>
      </c>
      <c r="C19" s="21" t="s">
        <v>34</v>
      </c>
      <c r="D19" s="21" t="s">
        <v>35</v>
      </c>
      <c r="E19" s="21">
        <v>-10</v>
      </c>
      <c r="F19" s="33" t="str">
        <f>IF(ISERROR(AVERAGE(Judge1:Judge5!F19))," ", AVERAGE(Judge1:Judge5!F19))</f>
        <v xml:space="preserve"> </v>
      </c>
      <c r="G19" s="33" t="str">
        <f>IF(ISERROR(AVERAGE(Judge1:Judge5!G19))," ", AVERAGE(Judge1:Judge5!G19))</f>
        <v xml:space="preserve"> </v>
      </c>
      <c r="H19" s="33" t="str">
        <f>IF(ISERROR(AVERAGE(Judge1:Judge5!H19))," ", AVERAGE(Judge1:Judge5!H19))</f>
        <v xml:space="preserve"> </v>
      </c>
      <c r="I19" s="33" t="str">
        <f>IF(ISERROR(AVERAGE(Judge1:Judge5!I19))," ", AVERAGE(Judge1:Judge5!I19))</f>
        <v xml:space="preserve"> </v>
      </c>
      <c r="J19" s="33" t="str">
        <f>IF(ISERROR(AVERAGE(Judge1:Judge5!J19))," ", AVERAGE(Judge1:Judge5!J19))</f>
        <v xml:space="preserve"> </v>
      </c>
      <c r="K19" s="33" t="str">
        <f>IF(ISERROR(AVERAGE(Judge1:Judge5!K19))," ", AVERAGE(Judge1:Judge5!K19))</f>
        <v xml:space="preserve"> </v>
      </c>
      <c r="L19" s="33" t="str">
        <f>IF(ISERROR(AVERAGE(Judge1:Judge5!L19))," ", AVERAGE(Judge1:Judge5!L19))</f>
        <v xml:space="preserve"> </v>
      </c>
      <c r="M19" s="33" t="str">
        <f>IF(ISERROR(AVERAGE(Judge1:Judge5!M19))," ", AVERAGE(Judge1:Judge5!M19))</f>
        <v xml:space="preserve"> </v>
      </c>
      <c r="N19" s="33" t="str">
        <f>IF(ISERROR(AVERAGE(Judge1:Judge5!N19))," ", AVERAGE(Judge1:Judge5!N19))</f>
        <v xml:space="preserve"> </v>
      </c>
      <c r="O19" s="33" t="str">
        <f>IF(ISERROR(AVERAGE(Judge1:Judge5!O19))," ", AVERAGE(Judge1:Judge5!O19))</f>
        <v xml:space="preserve"> </v>
      </c>
      <c r="P19" s="33" t="str">
        <f>IF(ISERROR(AVERAGE(Judge1:Judge5!P19))," ", AVERAGE(Judge1:Judge5!P19))</f>
        <v xml:space="preserve"> </v>
      </c>
      <c r="Q19" s="33" t="str">
        <f>IF(ISERROR(AVERAGE(Judge1:Judge5!Q19))," ", AVERAGE(Judge1:Judge5!Q19))</f>
        <v xml:space="preserve"> </v>
      </c>
      <c r="R19" s="22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1:69" x14ac:dyDescent="0.25">
      <c r="A20" s="19">
        <v>1016</v>
      </c>
      <c r="B20" s="19">
        <v>11483</v>
      </c>
      <c r="C20" s="21" t="s">
        <v>34</v>
      </c>
      <c r="D20" s="21" t="s">
        <v>36</v>
      </c>
      <c r="E20" s="21">
        <v>-10</v>
      </c>
      <c r="F20" s="33" t="str">
        <f>IF(ISERROR(AVERAGE(Judge1:Judge5!F20))," ", AVERAGE(Judge1:Judge5!F20))</f>
        <v xml:space="preserve"> </v>
      </c>
      <c r="G20" s="33" t="str">
        <f>IF(ISERROR(AVERAGE(Judge1:Judge5!G20))," ", AVERAGE(Judge1:Judge5!G20))</f>
        <v xml:space="preserve"> </v>
      </c>
      <c r="H20" s="33" t="str">
        <f>IF(ISERROR(AVERAGE(Judge1:Judge5!H20))," ", AVERAGE(Judge1:Judge5!H20))</f>
        <v xml:space="preserve"> </v>
      </c>
      <c r="I20" s="33" t="str">
        <f>IF(ISERROR(AVERAGE(Judge1:Judge5!I20))," ", AVERAGE(Judge1:Judge5!I20))</f>
        <v xml:space="preserve"> </v>
      </c>
      <c r="J20" s="33" t="str">
        <f>IF(ISERROR(AVERAGE(Judge1:Judge5!J20))," ", AVERAGE(Judge1:Judge5!J20))</f>
        <v xml:space="preserve"> </v>
      </c>
      <c r="K20" s="33" t="str">
        <f>IF(ISERROR(AVERAGE(Judge1:Judge5!K20))," ", AVERAGE(Judge1:Judge5!K20))</f>
        <v xml:space="preserve"> </v>
      </c>
      <c r="L20" s="33" t="str">
        <f>IF(ISERROR(AVERAGE(Judge1:Judge5!L20))," ", AVERAGE(Judge1:Judge5!L20))</f>
        <v xml:space="preserve"> </v>
      </c>
      <c r="M20" s="33" t="str">
        <f>IF(ISERROR(AVERAGE(Judge1:Judge5!M20))," ", AVERAGE(Judge1:Judge5!M20))</f>
        <v xml:space="preserve"> </v>
      </c>
      <c r="N20" s="33" t="str">
        <f>IF(ISERROR(AVERAGE(Judge1:Judge5!N20))," ", AVERAGE(Judge1:Judge5!N20))</f>
        <v xml:space="preserve"> </v>
      </c>
      <c r="O20" s="33" t="str">
        <f>IF(ISERROR(AVERAGE(Judge1:Judge5!O20))," ", AVERAGE(Judge1:Judge5!O20))</f>
        <v xml:space="preserve"> </v>
      </c>
      <c r="P20" s="33" t="str">
        <f>IF(ISERROR(AVERAGE(Judge1:Judge5!P20))," ", AVERAGE(Judge1:Judge5!P20))</f>
        <v xml:space="preserve"> </v>
      </c>
      <c r="Q20" s="33" t="str">
        <f>IF(ISERROR(AVERAGE(Judge1:Judge5!Q20))," ", AVERAGE(Judge1:Judge5!Q20))</f>
        <v xml:space="preserve"> </v>
      </c>
      <c r="R20" s="22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1:69" x14ac:dyDescent="0.25"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1:69" x14ac:dyDescent="0.25">
      <c r="C22" t="s">
        <v>37</v>
      </c>
      <c r="E22">
        <f>SUMIF($E$6:$E$20, "&gt;0")</f>
        <v>1000</v>
      </c>
      <c r="F22" s="6"/>
      <c r="G22" s="6"/>
      <c r="H22" s="6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1:69" x14ac:dyDescent="0.25">
      <c r="C23" t="s">
        <v>38</v>
      </c>
      <c r="F23" s="23">
        <f>SUM($F$7:$F$20)</f>
        <v>0</v>
      </c>
      <c r="G23" s="23">
        <f>SUM($G$7:$G$20)</f>
        <v>0</v>
      </c>
      <c r="H23" s="23">
        <f>SUM($H$7:$H$20)</f>
        <v>0</v>
      </c>
      <c r="I23" s="23">
        <f>SUM($I$7:$I$20)</f>
        <v>0</v>
      </c>
      <c r="J23" s="23">
        <f>SUM($J$7:$J$20)</f>
        <v>0</v>
      </c>
      <c r="K23" s="23">
        <f>SUM($K$7:$K$20)</f>
        <v>0</v>
      </c>
      <c r="L23" s="23">
        <f>SUM($L$7:$L$20)</f>
        <v>0</v>
      </c>
      <c r="M23" s="23">
        <f>SUM($M$7:$M$20)</f>
        <v>0</v>
      </c>
      <c r="N23" s="23">
        <f>SUM($N$7:$N$20)</f>
        <v>0</v>
      </c>
      <c r="O23" s="23">
        <f>SUM($O$7:$O$20)</f>
        <v>0</v>
      </c>
      <c r="P23" s="23">
        <f>SUM($P$7:$P$20)</f>
        <v>0</v>
      </c>
      <c r="Q23" s="23">
        <f>SUM($Q$7:$Q$20)</f>
        <v>0</v>
      </c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1:69" x14ac:dyDescent="0.25">
      <c r="D24" s="24" t="s">
        <v>40</v>
      </c>
      <c r="E24" s="24" t="s">
        <v>41</v>
      </c>
      <c r="F24" s="6"/>
      <c r="G24" s="6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1:69" x14ac:dyDescent="0.25">
      <c r="C25" t="s">
        <v>39</v>
      </c>
      <c r="D25" s="25">
        <f>LARGE($F$23:$Q$23,1)</f>
        <v>0</v>
      </c>
      <c r="E25">
        <f>INDEX($F$6:$Q$6,MATCH($D$25,$F$23:$Q$23,0))</f>
        <v>101</v>
      </c>
      <c r="F25" s="6"/>
      <c r="G25" s="6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1:69" x14ac:dyDescent="0.25">
      <c r="C26" s="1" t="s">
        <v>42</v>
      </c>
      <c r="D26" s="20">
        <f>LARGE($F$23:$Q$23,2)</f>
        <v>0</v>
      </c>
      <c r="E26">
        <f>INDEX($F$6:$Q$6,MATCH($D$26,$F$23:$Q$23,0))</f>
        <v>101</v>
      </c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1:69" x14ac:dyDescent="0.25">
      <c r="C27" t="s">
        <v>43</v>
      </c>
      <c r="D27" s="26">
        <f>LARGE($F$23:$Q$23,3)</f>
        <v>0</v>
      </c>
      <c r="E27">
        <f>INDEX($F$6:$Q$6,MATCH($D$27,$F$23:$Q$23,0))</f>
        <v>101</v>
      </c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1:69" ht="13.8" x14ac:dyDescent="0.25">
      <c r="D28" s="27">
        <f>LARGE($F$23:$Q$23,4)</f>
        <v>0</v>
      </c>
      <c r="E28" s="29" t="str">
        <f>IF( OR( EXACT( $D$25,$D$26 ), EXACT($D$26,$D$27 ), EXACT($D$27,$D$28 )),"** TIE **", " ")</f>
        <v>** TIE **</v>
      </c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1:69" ht="100.05" customHeight="1" x14ac:dyDescent="0.25">
      <c r="E29" s="30" t="s">
        <v>44</v>
      </c>
      <c r="F29" s="34" t="str">
        <f>Judge1!F29 &amp; " " &amp; Judge2!F29 &amp; " " &amp; Judge3!F29 &amp; " " &amp; Judge4!F29 &amp; " " &amp; Judge5!F29</f>
        <v xml:space="preserve">    </v>
      </c>
      <c r="G29" s="31" t="str">
        <f>Judge1!G29 &amp; " " &amp; Judge2!G29 &amp; " " &amp; Judge3!G29 &amp; " " &amp; Judge4!G29 &amp; " " &amp; Judge5!G29</f>
        <v xml:space="preserve">    </v>
      </c>
      <c r="H29" s="31" t="str">
        <f>Judge1!H29 &amp; " " &amp; Judge2!H29 &amp; " " &amp; Judge3!H29 &amp; " " &amp; Judge4!H29 &amp; " " &amp; Judge5!H29</f>
        <v xml:space="preserve">    </v>
      </c>
      <c r="I29" s="31" t="str">
        <f>Judge1!I29 &amp; " " &amp; Judge2!I29 &amp; " " &amp; Judge3!I29 &amp; " " &amp; Judge4!I29 &amp; " " &amp; Judge5!I29</f>
        <v xml:space="preserve">    </v>
      </c>
      <c r="J29" s="31" t="str">
        <f>Judge1!J29 &amp; " " &amp; Judge2!J29 &amp; " " &amp; Judge3!J29 &amp; " " &amp; Judge4!J29 &amp; " " &amp; Judge5!J29</f>
        <v xml:space="preserve">    </v>
      </c>
      <c r="K29" s="31" t="str">
        <f>Judge1!K29 &amp; " " &amp; Judge2!K29 &amp; " " &amp; Judge3!K29 &amp; " " &amp; Judge4!K29 &amp; " " &amp; Judge5!K29</f>
        <v xml:space="preserve">    </v>
      </c>
      <c r="L29" s="31" t="str">
        <f>Judge1!L29 &amp; " " &amp; Judge2!L29 &amp; " " &amp; Judge3!L29 &amp; " " &amp; Judge4!L29 &amp; " " &amp; Judge5!L29</f>
        <v xml:space="preserve">    </v>
      </c>
      <c r="M29" s="31" t="str">
        <f>Judge1!M29 &amp; " " &amp; Judge2!M29 &amp; " " &amp; Judge3!M29 &amp; " " &amp; Judge4!M29 &amp; " " &amp; Judge5!M29</f>
        <v xml:space="preserve">    </v>
      </c>
      <c r="N29" s="31" t="str">
        <f>Judge1!N29 &amp; " " &amp; Judge2!N29 &amp; " " &amp; Judge3!N29 &amp; " " &amp; Judge4!N29 &amp; " " &amp; Judge5!N29</f>
        <v xml:space="preserve">    </v>
      </c>
      <c r="O29" s="31" t="str">
        <f>Judge1!O29 &amp; " " &amp; Judge2!O29 &amp; " " &amp; Judge3!O29 &amp; " " &amp; Judge4!O29 &amp; " " &amp; Judge5!O29</f>
        <v xml:space="preserve">    </v>
      </c>
      <c r="P29" s="31" t="str">
        <f>Judge1!P29 &amp; " " &amp; Judge2!P29 &amp; " " &amp; Judge3!P29 &amp; " " &amp; Judge4!P29 &amp; " " &amp; Judge5!P29</f>
        <v xml:space="preserve">    </v>
      </c>
      <c r="Q29" s="31" t="str">
        <f>Judge1!Q29 &amp; " " &amp; Judge2!Q29 &amp; " " &amp; Judge3!Q29 &amp; " " &amp; Judge4!Q29 &amp; " " &amp; Judge5!Q29</f>
        <v xml:space="preserve">    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1:69" x14ac:dyDescent="0.25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1:69" x14ac:dyDescent="0.25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1:69" x14ac:dyDescent="0.25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 x14ac:dyDescent="0.25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 x14ac:dyDescent="0.25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 x14ac:dyDescent="0.25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 x14ac:dyDescent="0.25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 x14ac:dyDescent="0.25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 x14ac:dyDescent="0.25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 x14ac:dyDescent="0.25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 x14ac:dyDescent="0.25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 x14ac:dyDescent="0.25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 x14ac:dyDescent="0.25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 x14ac:dyDescent="0.25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 x14ac:dyDescent="0.25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 x14ac:dyDescent="0.25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 x14ac:dyDescent="0.25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 x14ac:dyDescent="0.25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 x14ac:dyDescent="0.25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 x14ac:dyDescent="0.25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 x14ac:dyDescent="0.25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 x14ac:dyDescent="0.25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 x14ac:dyDescent="0.25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 x14ac:dyDescent="0.25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 x14ac:dyDescent="0.25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 x14ac:dyDescent="0.25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 x14ac:dyDescent="0.25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 x14ac:dyDescent="0.25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 x14ac:dyDescent="0.25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 x14ac:dyDescent="0.25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 x14ac:dyDescent="0.25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 x14ac:dyDescent="0.25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 x14ac:dyDescent="0.25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 x14ac:dyDescent="0.25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 x14ac:dyDescent="0.25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 x14ac:dyDescent="0.25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 x14ac:dyDescent="0.25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 x14ac:dyDescent="0.25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 x14ac:dyDescent="0.25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 x14ac:dyDescent="0.25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 x14ac:dyDescent="0.25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 x14ac:dyDescent="0.25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 x14ac:dyDescent="0.25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 x14ac:dyDescent="0.25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 x14ac:dyDescent="0.25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 x14ac:dyDescent="0.25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 x14ac:dyDescent="0.25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 x14ac:dyDescent="0.25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 x14ac:dyDescent="0.25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 x14ac:dyDescent="0.25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 x14ac:dyDescent="0.25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 x14ac:dyDescent="0.25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 x14ac:dyDescent="0.25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 x14ac:dyDescent="0.25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 x14ac:dyDescent="0.25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 x14ac:dyDescent="0.25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 x14ac:dyDescent="0.25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 x14ac:dyDescent="0.25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 x14ac:dyDescent="0.25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 x14ac:dyDescent="0.25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 x14ac:dyDescent="0.25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 x14ac:dyDescent="0.25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 x14ac:dyDescent="0.25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 x14ac:dyDescent="0.25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 x14ac:dyDescent="0.25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 x14ac:dyDescent="0.25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 x14ac:dyDescent="0.25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 x14ac:dyDescent="0.25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 x14ac:dyDescent="0.25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 x14ac:dyDescent="0.25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 x14ac:dyDescent="0.25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 x14ac:dyDescent="0.25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 x14ac:dyDescent="0.25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 x14ac:dyDescent="0.25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 x14ac:dyDescent="0.25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 x14ac:dyDescent="0.25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 x14ac:dyDescent="0.25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 x14ac:dyDescent="0.25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 x14ac:dyDescent="0.25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 x14ac:dyDescent="0.25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 x14ac:dyDescent="0.25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 x14ac:dyDescent="0.25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 x14ac:dyDescent="0.25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 x14ac:dyDescent="0.25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 x14ac:dyDescent="0.25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 x14ac:dyDescent="0.25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 x14ac:dyDescent="0.25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 x14ac:dyDescent="0.25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 x14ac:dyDescent="0.25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 x14ac:dyDescent="0.25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 x14ac:dyDescent="0.25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 x14ac:dyDescent="0.25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 x14ac:dyDescent="0.25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 x14ac:dyDescent="0.25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 x14ac:dyDescent="0.25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 x14ac:dyDescent="0.25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 x14ac:dyDescent="0.25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 x14ac:dyDescent="0.25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 x14ac:dyDescent="0.25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 x14ac:dyDescent="0.25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 x14ac:dyDescent="0.25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 x14ac:dyDescent="0.25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 x14ac:dyDescent="0.25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 x14ac:dyDescent="0.25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 x14ac:dyDescent="0.25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 x14ac:dyDescent="0.25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 x14ac:dyDescent="0.25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 x14ac:dyDescent="0.25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 x14ac:dyDescent="0.25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 x14ac:dyDescent="0.25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 x14ac:dyDescent="0.25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 x14ac:dyDescent="0.25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 x14ac:dyDescent="0.25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 x14ac:dyDescent="0.25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 x14ac:dyDescent="0.25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 x14ac:dyDescent="0.25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 x14ac:dyDescent="0.25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 x14ac:dyDescent="0.25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 x14ac:dyDescent="0.25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 x14ac:dyDescent="0.25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 x14ac:dyDescent="0.25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 x14ac:dyDescent="0.25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 x14ac:dyDescent="0.25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 x14ac:dyDescent="0.25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 x14ac:dyDescent="0.25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 x14ac:dyDescent="0.25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 x14ac:dyDescent="0.25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 x14ac:dyDescent="0.25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 x14ac:dyDescent="0.25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 x14ac:dyDescent="0.25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 x14ac:dyDescent="0.25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 x14ac:dyDescent="0.25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 x14ac:dyDescent="0.25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 x14ac:dyDescent="0.25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 x14ac:dyDescent="0.25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 x14ac:dyDescent="0.25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 x14ac:dyDescent="0.25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 x14ac:dyDescent="0.25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 x14ac:dyDescent="0.25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 x14ac:dyDescent="0.25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 x14ac:dyDescent="0.25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 x14ac:dyDescent="0.25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 x14ac:dyDescent="0.25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 x14ac:dyDescent="0.25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 x14ac:dyDescent="0.25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 x14ac:dyDescent="0.25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 x14ac:dyDescent="0.25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 x14ac:dyDescent="0.25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 x14ac:dyDescent="0.25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 x14ac:dyDescent="0.25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 x14ac:dyDescent="0.25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 x14ac:dyDescent="0.25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 x14ac:dyDescent="0.25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 x14ac:dyDescent="0.25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 x14ac:dyDescent="0.25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 x14ac:dyDescent="0.25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 x14ac:dyDescent="0.25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 x14ac:dyDescent="0.25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 x14ac:dyDescent="0.25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 x14ac:dyDescent="0.25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 x14ac:dyDescent="0.25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 x14ac:dyDescent="0.25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 x14ac:dyDescent="0.25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 x14ac:dyDescent="0.25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 x14ac:dyDescent="0.25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 x14ac:dyDescent="0.25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 x14ac:dyDescent="0.25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 x14ac:dyDescent="0.25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 x14ac:dyDescent="0.25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 x14ac:dyDescent="0.25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 x14ac:dyDescent="0.25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 x14ac:dyDescent="0.25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 x14ac:dyDescent="0.25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 x14ac:dyDescent="0.25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 x14ac:dyDescent="0.25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 x14ac:dyDescent="0.25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 x14ac:dyDescent="0.25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 x14ac:dyDescent="0.25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 x14ac:dyDescent="0.25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 x14ac:dyDescent="0.25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 x14ac:dyDescent="0.25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 x14ac:dyDescent="0.25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 x14ac:dyDescent="0.25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 x14ac:dyDescent="0.25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 x14ac:dyDescent="0.25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 x14ac:dyDescent="0.25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 x14ac:dyDescent="0.25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 x14ac:dyDescent="0.25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 x14ac:dyDescent="0.25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 x14ac:dyDescent="0.25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 x14ac:dyDescent="0.25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 x14ac:dyDescent="0.25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 x14ac:dyDescent="0.25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 x14ac:dyDescent="0.25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 x14ac:dyDescent="0.25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 x14ac:dyDescent="0.25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 x14ac:dyDescent="0.25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 x14ac:dyDescent="0.25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 x14ac:dyDescent="0.25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 x14ac:dyDescent="0.25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 x14ac:dyDescent="0.25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 x14ac:dyDescent="0.25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 x14ac:dyDescent="0.25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 x14ac:dyDescent="0.25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 x14ac:dyDescent="0.25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 x14ac:dyDescent="0.25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 x14ac:dyDescent="0.25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 x14ac:dyDescent="0.25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 x14ac:dyDescent="0.25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 x14ac:dyDescent="0.25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 x14ac:dyDescent="0.25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 x14ac:dyDescent="0.25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 x14ac:dyDescent="0.25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 x14ac:dyDescent="0.25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 x14ac:dyDescent="0.25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 x14ac:dyDescent="0.25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 x14ac:dyDescent="0.25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 x14ac:dyDescent="0.25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 x14ac:dyDescent="0.25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 x14ac:dyDescent="0.25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 x14ac:dyDescent="0.25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 x14ac:dyDescent="0.25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 x14ac:dyDescent="0.25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 x14ac:dyDescent="0.25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 x14ac:dyDescent="0.25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 x14ac:dyDescent="0.25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 x14ac:dyDescent="0.25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 x14ac:dyDescent="0.25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 x14ac:dyDescent="0.25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 x14ac:dyDescent="0.25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 x14ac:dyDescent="0.25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 x14ac:dyDescent="0.25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 x14ac:dyDescent="0.25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 x14ac:dyDescent="0.25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 x14ac:dyDescent="0.25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 x14ac:dyDescent="0.25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 x14ac:dyDescent="0.25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 x14ac:dyDescent="0.25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 x14ac:dyDescent="0.25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 x14ac:dyDescent="0.25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 x14ac:dyDescent="0.25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 x14ac:dyDescent="0.25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 x14ac:dyDescent="0.25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 x14ac:dyDescent="0.25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 x14ac:dyDescent="0.25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 x14ac:dyDescent="0.25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 x14ac:dyDescent="0.25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 x14ac:dyDescent="0.25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 x14ac:dyDescent="0.25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 x14ac:dyDescent="0.25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 x14ac:dyDescent="0.25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algorithmName="SHA-512" hashValue="ZkdGLHQAzRPG3V15MygaIcOB6qbsRJHqmdtu+okspN0fwI0/sM5Ar3o17MtEMZUIQsMr/z17JAath5ovU3ZjDg==" saltValue="ms/Wu+YBSBC5qPNe8MfPeQ==" spinCount="100000" sheet="1" objects="1" scenarios="1" formatColumns="0" formatRows="0"/>
  <phoneticPr fontId="0" type="noConversion"/>
  <conditionalFormatting sqref="E7:Q7">
    <cfRule type="cellIs" dxfId="384" priority="1" stopIfTrue="1" operator="greaterThan">
      <formula>$E$7</formula>
    </cfRule>
    <cfRule type="cellIs" dxfId="383" priority="2" stopIfTrue="1" operator="equal">
      <formula>""</formula>
    </cfRule>
    <cfRule type="cellIs" dxfId="382" priority="3" stopIfTrue="1" operator="equal">
      <formula>0</formula>
    </cfRule>
    <cfRule type="cellIs" dxfId="381" priority="4" stopIfTrue="1" operator="lessThan">
      <formula>($E$7 * 0.25)</formula>
    </cfRule>
  </conditionalFormatting>
  <conditionalFormatting sqref="E8:Q8">
    <cfRule type="cellIs" dxfId="380" priority="5" stopIfTrue="1" operator="greaterThan">
      <formula>$E$8</formula>
    </cfRule>
    <cfRule type="cellIs" dxfId="379" priority="6" stopIfTrue="1" operator="equal">
      <formula>""</formula>
    </cfRule>
    <cfRule type="cellIs" dxfId="378" priority="7" stopIfTrue="1" operator="equal">
      <formula>0</formula>
    </cfRule>
    <cfRule type="cellIs" dxfId="377" priority="8" stopIfTrue="1" operator="lessThan">
      <formula>($E$8 * 0.25)</formula>
    </cfRule>
  </conditionalFormatting>
  <conditionalFormatting sqref="E9:Q9">
    <cfRule type="cellIs" dxfId="376" priority="9" stopIfTrue="1" operator="greaterThan">
      <formula>$E$9</formula>
    </cfRule>
    <cfRule type="cellIs" dxfId="375" priority="10" stopIfTrue="1" operator="equal">
      <formula>""</formula>
    </cfRule>
    <cfRule type="cellIs" dxfId="374" priority="11" stopIfTrue="1" operator="equal">
      <formula>0</formula>
    </cfRule>
    <cfRule type="cellIs" dxfId="373" priority="12" stopIfTrue="1" operator="lessThan">
      <formula>($E$9 * 0.25)</formula>
    </cfRule>
  </conditionalFormatting>
  <conditionalFormatting sqref="E10:Q10">
    <cfRule type="cellIs" dxfId="372" priority="13" stopIfTrue="1" operator="greaterThan">
      <formula>$E$10</formula>
    </cfRule>
    <cfRule type="cellIs" dxfId="371" priority="14" stopIfTrue="1" operator="equal">
      <formula>""</formula>
    </cfRule>
    <cfRule type="cellIs" dxfId="370" priority="15" stopIfTrue="1" operator="equal">
      <formula>0</formula>
    </cfRule>
    <cfRule type="cellIs" dxfId="369" priority="16" stopIfTrue="1" operator="lessThan">
      <formula>($E$10 * 0.25)</formula>
    </cfRule>
  </conditionalFormatting>
  <conditionalFormatting sqref="E11:Q11">
    <cfRule type="cellIs" dxfId="368" priority="17" stopIfTrue="1" operator="greaterThan">
      <formula>$E$11</formula>
    </cfRule>
    <cfRule type="cellIs" dxfId="367" priority="18" stopIfTrue="1" operator="equal">
      <formula>""</formula>
    </cfRule>
    <cfRule type="cellIs" dxfId="366" priority="19" stopIfTrue="1" operator="equal">
      <formula>0</formula>
    </cfRule>
    <cfRule type="cellIs" dxfId="365" priority="20" stopIfTrue="1" operator="lessThan">
      <formula>($E$11 * 0.25)</formula>
    </cfRule>
  </conditionalFormatting>
  <conditionalFormatting sqref="E12:Q12">
    <cfRule type="cellIs" dxfId="364" priority="21" stopIfTrue="1" operator="greaterThan">
      <formula>$E$12</formula>
    </cfRule>
    <cfRule type="cellIs" dxfId="363" priority="22" stopIfTrue="1" operator="equal">
      <formula>""</formula>
    </cfRule>
    <cfRule type="cellIs" dxfId="362" priority="23" stopIfTrue="1" operator="equal">
      <formula>0</formula>
    </cfRule>
    <cfRule type="cellIs" dxfId="361" priority="24" stopIfTrue="1" operator="lessThan">
      <formula>($E$12 * 0.25)</formula>
    </cfRule>
  </conditionalFormatting>
  <conditionalFormatting sqref="E13:Q13">
    <cfRule type="cellIs" dxfId="360" priority="25" stopIfTrue="1" operator="greaterThan">
      <formula>$E$13</formula>
    </cfRule>
    <cfRule type="cellIs" dxfId="359" priority="26" stopIfTrue="1" operator="equal">
      <formula>""</formula>
    </cfRule>
    <cfRule type="cellIs" dxfId="358" priority="27" stopIfTrue="1" operator="equal">
      <formula>0</formula>
    </cfRule>
    <cfRule type="cellIs" dxfId="357" priority="28" stopIfTrue="1" operator="lessThan">
      <formula>($E$13 * 0.25)</formula>
    </cfRule>
  </conditionalFormatting>
  <conditionalFormatting sqref="E14:Q14">
    <cfRule type="cellIs" dxfId="356" priority="29" stopIfTrue="1" operator="greaterThan">
      <formula>$E$14</formula>
    </cfRule>
    <cfRule type="cellIs" dxfId="355" priority="30" stopIfTrue="1" operator="equal">
      <formula>""</formula>
    </cfRule>
    <cfRule type="cellIs" dxfId="354" priority="31" stopIfTrue="1" operator="equal">
      <formula>0</formula>
    </cfRule>
    <cfRule type="cellIs" dxfId="353" priority="32" stopIfTrue="1" operator="lessThan">
      <formula>($E$14 * 0.25)</formula>
    </cfRule>
  </conditionalFormatting>
  <conditionalFormatting sqref="E15:Q15">
    <cfRule type="cellIs" dxfId="352" priority="33" stopIfTrue="1" operator="greaterThan">
      <formula>$E$15</formula>
    </cfRule>
    <cfRule type="cellIs" dxfId="351" priority="34" stopIfTrue="1" operator="equal">
      <formula>""</formula>
    </cfRule>
    <cfRule type="cellIs" dxfId="350" priority="35" stopIfTrue="1" operator="equal">
      <formula>0</formula>
    </cfRule>
    <cfRule type="cellIs" dxfId="349" priority="36" stopIfTrue="1" operator="lessThan">
      <formula>($E$15 * 0.25)</formula>
    </cfRule>
  </conditionalFormatting>
  <conditionalFormatting sqref="E16:Q16">
    <cfRule type="cellIs" dxfId="348" priority="37" stopIfTrue="1" operator="greaterThan">
      <formula>$E$16</formula>
    </cfRule>
    <cfRule type="cellIs" dxfId="347" priority="38" stopIfTrue="1" operator="equal">
      <formula>""</formula>
    </cfRule>
    <cfRule type="cellIs" dxfId="346" priority="39" stopIfTrue="1" operator="equal">
      <formula>0</formula>
    </cfRule>
    <cfRule type="cellIs" dxfId="345" priority="40" stopIfTrue="1" operator="lessThan">
      <formula>($E$16 * 0.25)</formula>
    </cfRule>
  </conditionalFormatting>
  <conditionalFormatting sqref="E17:Q17">
    <cfRule type="cellIs" dxfId="344" priority="41" stopIfTrue="1" operator="greaterThan">
      <formula>$E$17</formula>
    </cfRule>
    <cfRule type="cellIs" dxfId="343" priority="42" stopIfTrue="1" operator="equal">
      <formula>""</formula>
    </cfRule>
    <cfRule type="cellIs" dxfId="342" priority="43" stopIfTrue="1" operator="equal">
      <formula>0</formula>
    </cfRule>
    <cfRule type="cellIs" dxfId="341" priority="44" stopIfTrue="1" operator="lessThan">
      <formula>($E$17 * 0.25)</formula>
    </cfRule>
  </conditionalFormatting>
  <conditionalFormatting sqref="E18:Q18">
    <cfRule type="cellIs" dxfId="340" priority="45" stopIfTrue="1" operator="greaterThan">
      <formula>$E$18</formula>
    </cfRule>
    <cfRule type="cellIs" dxfId="339" priority="46" stopIfTrue="1" operator="equal">
      <formula>""</formula>
    </cfRule>
    <cfRule type="cellIs" dxfId="338" priority="47" stopIfTrue="1" operator="equal">
      <formula>0</formula>
    </cfRule>
    <cfRule type="cellIs" dxfId="337" priority="48" stopIfTrue="1" operator="lessThan">
      <formula>($E$18 * 0.25)</formula>
    </cfRule>
  </conditionalFormatting>
  <conditionalFormatting sqref="E19:Q19">
    <cfRule type="cellIs" dxfId="336" priority="49" stopIfTrue="1" operator="lessThan">
      <formula>$E$19</formula>
    </cfRule>
    <cfRule type="cellIs" dxfId="335" priority="50" stopIfTrue="1" operator="greaterThan">
      <formula>0</formula>
    </cfRule>
  </conditionalFormatting>
  <conditionalFormatting sqref="E20:Q20">
    <cfRule type="cellIs" dxfId="334" priority="51" stopIfTrue="1" operator="lessThan">
      <formula>$E$20</formula>
    </cfRule>
    <cfRule type="cellIs" dxfId="333" priority="52" stopIfTrue="1" operator="greaterThan">
      <formula>0</formula>
    </cfRule>
  </conditionalFormatting>
  <conditionalFormatting sqref="C23:Q23">
    <cfRule type="cellIs" dxfId="332" priority="53" stopIfTrue="1" operator="equal">
      <formula>$D$25</formula>
    </cfRule>
    <cfRule type="cellIs" dxfId="331" priority="54" stopIfTrue="1" operator="equal">
      <formula>$D$26</formula>
    </cfRule>
    <cfRule type="cellIs" dxfId="330" priority="55" stopIfTrue="1" operator="equal">
      <formula>$D$27</formula>
    </cfRule>
  </conditionalFormatting>
  <hyperlinks>
    <hyperlink ref="O3" r:id="rId1" xr:uid="{00000000-0004-0000-0000-000000000000}"/>
    <hyperlink ref="E3" r:id="rId2" display="Need Help using this ScoreCard?  Check out this training video." xr:uid="{00000000-0004-0000-0000-000001000000}"/>
    <hyperlink ref="D3" r:id="rId3" display="Need Help using this ScoreCard?  Check out this training video." xr:uid="{00000000-0004-0000-0000-000002000000}"/>
  </hyperlinks>
  <pageMargins left="0.25" right="0.25" top="0.5" bottom="0.5" header="0.5" footer="0.5"/>
  <pageSetup scale="90" orientation="landscape" horizontalDpi="4294967293" r:id="rId4"/>
  <headerFooter alignWithMargins="0">
    <oddFooter>Page &amp;P of &amp;N</oddFooter>
  </headerFooter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A4A50E-7C42-4D08-8D69-DB3C849082F0}">
  <dimension ref="A1:BQ280"/>
  <sheetViews>
    <sheetView tabSelected="1"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defaultRowHeight="13.2" x14ac:dyDescent="0.25"/>
  <cols>
    <col min="1" max="1" width="10" hidden="1" customWidth="1"/>
    <col min="2" max="2" width="9.33203125" hidden="1" customWidth="1"/>
    <col min="3" max="3" width="12.109375" customWidth="1"/>
    <col min="4" max="4" width="36.33203125" customWidth="1"/>
    <col min="5" max="5" width="10.33203125" customWidth="1"/>
    <col min="6" max="17" width="25.77734375" customWidth="1"/>
    <col min="18" max="31" width="11.109375" customWidth="1"/>
  </cols>
  <sheetData>
    <row r="1" spans="1:69" x14ac:dyDescent="0.25">
      <c r="O1" s="2" t="s">
        <v>16</v>
      </c>
      <c r="P1" s="11" t="s">
        <v>13</v>
      </c>
      <c r="Q1" s="10" t="s">
        <v>12</v>
      </c>
    </row>
    <row r="2" spans="1:69" ht="17.399999999999999" x14ac:dyDescent="0.3">
      <c r="D2" s="4" t="s">
        <v>1</v>
      </c>
      <c r="P2" s="13"/>
      <c r="Q2" s="10" t="s">
        <v>14</v>
      </c>
    </row>
    <row r="3" spans="1:69" x14ac:dyDescent="0.25">
      <c r="D3" s="16" t="s">
        <v>19</v>
      </c>
      <c r="E3" s="17" t="s">
        <v>20</v>
      </c>
      <c r="O3" s="14" t="s">
        <v>18</v>
      </c>
      <c r="P3" s="15"/>
      <c r="Q3" s="12" t="s">
        <v>17</v>
      </c>
    </row>
    <row r="4" spans="1:69" ht="15" customHeight="1" x14ac:dyDescent="0.25">
      <c r="C4" s="2" t="s">
        <v>4</v>
      </c>
      <c r="D4" t="s">
        <v>21</v>
      </c>
      <c r="E4" s="2" t="s">
        <v>8</v>
      </c>
      <c r="F4" s="1"/>
      <c r="G4" s="1"/>
      <c r="I4" s="2" t="s">
        <v>10</v>
      </c>
      <c r="J4" s="3">
        <v>5</v>
      </c>
      <c r="N4" s="2" t="s">
        <v>11</v>
      </c>
      <c r="O4" s="8">
        <v>20170610</v>
      </c>
      <c r="P4" s="9"/>
      <c r="Q4" s="10" t="s">
        <v>15</v>
      </c>
    </row>
    <row r="5" spans="1:69" x14ac:dyDescent="0.25">
      <c r="C5" s="2" t="s">
        <v>5</v>
      </c>
      <c r="D5" s="1" t="s">
        <v>22</v>
      </c>
      <c r="F5" s="1" t="s">
        <v>3</v>
      </c>
      <c r="J5" t="s">
        <v>45</v>
      </c>
    </row>
    <row r="6" spans="1:69" x14ac:dyDescent="0.25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101</v>
      </c>
      <c r="G6" s="1">
        <v>102</v>
      </c>
      <c r="H6" s="1">
        <v>103</v>
      </c>
      <c r="I6" s="1">
        <v>104</v>
      </c>
      <c r="J6" s="1">
        <v>105</v>
      </c>
      <c r="K6" s="1">
        <v>106</v>
      </c>
      <c r="L6" s="1">
        <v>108</v>
      </c>
      <c r="M6" s="1">
        <v>109</v>
      </c>
      <c r="N6" s="1">
        <v>110</v>
      </c>
      <c r="O6" s="1">
        <v>111</v>
      </c>
      <c r="P6" s="1">
        <v>112</v>
      </c>
      <c r="Q6" s="1">
        <v>113</v>
      </c>
    </row>
    <row r="7" spans="1:69" x14ac:dyDescent="0.25">
      <c r="A7" s="19">
        <v>1016</v>
      </c>
      <c r="B7" s="19">
        <v>11480</v>
      </c>
      <c r="C7" s="18" t="s">
        <v>23</v>
      </c>
      <c r="D7" s="3" t="s">
        <v>24</v>
      </c>
      <c r="E7" s="3">
        <v>100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 x14ac:dyDescent="0.25">
      <c r="A8" s="19">
        <v>1016</v>
      </c>
      <c r="B8" s="19">
        <v>11471</v>
      </c>
      <c r="C8" s="3" t="s">
        <v>23</v>
      </c>
      <c r="D8" s="3" t="s">
        <v>25</v>
      </c>
      <c r="E8" s="3">
        <v>100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 x14ac:dyDescent="0.25">
      <c r="A9" s="19">
        <v>1016</v>
      </c>
      <c r="B9" s="19">
        <v>11472</v>
      </c>
      <c r="C9" s="3" t="s">
        <v>23</v>
      </c>
      <c r="D9" s="3" t="s">
        <v>26</v>
      </c>
      <c r="E9" s="3">
        <v>100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 x14ac:dyDescent="0.25">
      <c r="A10" s="19">
        <v>1016</v>
      </c>
      <c r="B10" s="19">
        <v>11474</v>
      </c>
      <c r="C10" s="3" t="s">
        <v>23</v>
      </c>
      <c r="D10" s="3" t="s">
        <v>27</v>
      </c>
      <c r="E10" s="3">
        <v>100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 x14ac:dyDescent="0.25">
      <c r="A11" s="19">
        <v>1016</v>
      </c>
      <c r="B11" s="19">
        <v>11470</v>
      </c>
      <c r="C11" s="3" t="s">
        <v>23</v>
      </c>
      <c r="D11" s="3" t="s">
        <v>28</v>
      </c>
      <c r="E11" s="3">
        <v>100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 x14ac:dyDescent="0.25">
      <c r="A12" s="19">
        <v>1016</v>
      </c>
      <c r="B12" s="19">
        <v>11475</v>
      </c>
      <c r="C12" s="3" t="s">
        <v>23</v>
      </c>
      <c r="D12" s="3" t="s">
        <v>29</v>
      </c>
      <c r="E12" s="3">
        <v>100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 x14ac:dyDescent="0.25">
      <c r="A13" s="19">
        <v>1016</v>
      </c>
      <c r="B13" s="19">
        <v>11476</v>
      </c>
      <c r="C13" s="3" t="s">
        <v>23</v>
      </c>
      <c r="D13" s="3" t="s">
        <v>30</v>
      </c>
      <c r="E13" s="3">
        <v>100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 x14ac:dyDescent="0.25">
      <c r="A14" s="19">
        <v>1016</v>
      </c>
      <c r="B14" s="19">
        <v>11477</v>
      </c>
      <c r="C14" s="3" t="s">
        <v>23</v>
      </c>
      <c r="D14" s="3" t="s">
        <v>31</v>
      </c>
      <c r="E14" s="3">
        <v>100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 x14ac:dyDescent="0.25">
      <c r="A15" s="19">
        <v>1016</v>
      </c>
      <c r="B15" s="19">
        <v>11478</v>
      </c>
      <c r="C15" s="3" t="s">
        <v>23</v>
      </c>
      <c r="D15" s="3" t="s">
        <v>32</v>
      </c>
      <c r="E15" s="3">
        <v>100</v>
      </c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 x14ac:dyDescent="0.25">
      <c r="A16" s="19">
        <v>1016</v>
      </c>
      <c r="B16" s="19">
        <v>11479</v>
      </c>
      <c r="C16" s="3" t="s">
        <v>23</v>
      </c>
      <c r="D16" s="3" t="s">
        <v>33</v>
      </c>
      <c r="E16" s="3">
        <v>100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1:69" x14ac:dyDescent="0.25">
      <c r="A17" s="19">
        <v>1016</v>
      </c>
      <c r="B17" s="19">
        <v>11481</v>
      </c>
      <c r="C17" s="3" t="s">
        <v>23</v>
      </c>
      <c r="D17" s="3"/>
      <c r="E17" s="3">
        <v>0</v>
      </c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1:69" x14ac:dyDescent="0.25">
      <c r="A18" s="19">
        <v>1016</v>
      </c>
      <c r="B18" s="19">
        <v>11473</v>
      </c>
      <c r="C18" s="3" t="s">
        <v>23</v>
      </c>
      <c r="D18" s="3"/>
      <c r="E18" s="3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1:69" x14ac:dyDescent="0.25">
      <c r="A19" s="19">
        <v>1016</v>
      </c>
      <c r="B19" s="19">
        <v>11482</v>
      </c>
      <c r="C19" s="21" t="s">
        <v>34</v>
      </c>
      <c r="D19" s="21" t="s">
        <v>35</v>
      </c>
      <c r="E19" s="21">
        <v>-10</v>
      </c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1:69" x14ac:dyDescent="0.25">
      <c r="A20" s="19">
        <v>1016</v>
      </c>
      <c r="B20" s="19">
        <v>11483</v>
      </c>
      <c r="C20" s="21" t="s">
        <v>34</v>
      </c>
      <c r="D20" s="21" t="s">
        <v>36</v>
      </c>
      <c r="E20" s="21">
        <v>-10</v>
      </c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1:69" x14ac:dyDescent="0.25"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1:69" x14ac:dyDescent="0.25">
      <c r="C22" t="s">
        <v>37</v>
      </c>
      <c r="E22">
        <f>SUMIF($E$6:$E$20, "&gt;0")</f>
        <v>1000</v>
      </c>
      <c r="F22" s="6"/>
      <c r="G22" s="6"/>
      <c r="H22" s="6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1:69" x14ac:dyDescent="0.25">
      <c r="C23" t="s">
        <v>38</v>
      </c>
      <c r="F23" s="23">
        <f>SUM($F$7:$F$20)</f>
        <v>0</v>
      </c>
      <c r="G23" s="23">
        <f>SUM($G$7:$G$20)</f>
        <v>0</v>
      </c>
      <c r="H23" s="23">
        <f>SUM($H$7:$H$20)</f>
        <v>0</v>
      </c>
      <c r="I23" s="23">
        <f>SUM($I$7:$I$20)</f>
        <v>0</v>
      </c>
      <c r="J23" s="23">
        <f>SUM($J$7:$J$20)</f>
        <v>0</v>
      </c>
      <c r="K23" s="23">
        <f>SUM($K$7:$K$20)</f>
        <v>0</v>
      </c>
      <c r="L23" s="23">
        <f>SUM($L$7:$L$20)</f>
        <v>0</v>
      </c>
      <c r="M23" s="23">
        <f>SUM($M$7:$M$20)</f>
        <v>0</v>
      </c>
      <c r="N23" s="23">
        <f>SUM($N$7:$N$20)</f>
        <v>0</v>
      </c>
      <c r="O23" s="23">
        <f>SUM($O$7:$O$20)</f>
        <v>0</v>
      </c>
      <c r="P23" s="23">
        <f>SUM($P$7:$P$20)</f>
        <v>0</v>
      </c>
      <c r="Q23" s="23">
        <f>SUM($Q$7:$Q$20)</f>
        <v>0</v>
      </c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1:69" x14ac:dyDescent="0.25">
      <c r="D24" s="24" t="s">
        <v>40</v>
      </c>
      <c r="E24" s="24" t="s">
        <v>41</v>
      </c>
      <c r="F24" s="6"/>
      <c r="G24" s="6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1:69" x14ac:dyDescent="0.25">
      <c r="F25" s="6"/>
      <c r="G25" s="6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1:69" x14ac:dyDescent="0.25"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1:69" x14ac:dyDescent="0.25"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1:69" x14ac:dyDescent="0.25"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1:69" x14ac:dyDescent="0.25">
      <c r="E29" t="s">
        <v>44</v>
      </c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1:69" x14ac:dyDescent="0.25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1:69" x14ac:dyDescent="0.25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1:69" x14ac:dyDescent="0.25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 x14ac:dyDescent="0.25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 x14ac:dyDescent="0.25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 x14ac:dyDescent="0.25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 x14ac:dyDescent="0.25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 x14ac:dyDescent="0.25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 x14ac:dyDescent="0.25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 x14ac:dyDescent="0.25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 x14ac:dyDescent="0.25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 x14ac:dyDescent="0.25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 x14ac:dyDescent="0.25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 x14ac:dyDescent="0.25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 x14ac:dyDescent="0.25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 x14ac:dyDescent="0.25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 x14ac:dyDescent="0.25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 x14ac:dyDescent="0.25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 x14ac:dyDescent="0.25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 x14ac:dyDescent="0.25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 x14ac:dyDescent="0.25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 x14ac:dyDescent="0.25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 x14ac:dyDescent="0.25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 x14ac:dyDescent="0.25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 x14ac:dyDescent="0.25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 x14ac:dyDescent="0.25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 x14ac:dyDescent="0.25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 x14ac:dyDescent="0.25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 x14ac:dyDescent="0.25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 x14ac:dyDescent="0.25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 x14ac:dyDescent="0.25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 x14ac:dyDescent="0.25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 x14ac:dyDescent="0.25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 x14ac:dyDescent="0.25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 x14ac:dyDescent="0.25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 x14ac:dyDescent="0.25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 x14ac:dyDescent="0.25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 x14ac:dyDescent="0.25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 x14ac:dyDescent="0.25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 x14ac:dyDescent="0.25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 x14ac:dyDescent="0.25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 x14ac:dyDescent="0.25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 x14ac:dyDescent="0.25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 x14ac:dyDescent="0.25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 x14ac:dyDescent="0.25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 x14ac:dyDescent="0.25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 x14ac:dyDescent="0.25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 x14ac:dyDescent="0.25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 x14ac:dyDescent="0.25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 x14ac:dyDescent="0.25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 x14ac:dyDescent="0.25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 x14ac:dyDescent="0.25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 x14ac:dyDescent="0.25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 x14ac:dyDescent="0.25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 x14ac:dyDescent="0.25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 x14ac:dyDescent="0.25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 x14ac:dyDescent="0.25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 x14ac:dyDescent="0.25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 x14ac:dyDescent="0.25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 x14ac:dyDescent="0.25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 x14ac:dyDescent="0.25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 x14ac:dyDescent="0.25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 x14ac:dyDescent="0.25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 x14ac:dyDescent="0.25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 x14ac:dyDescent="0.25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 x14ac:dyDescent="0.25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 x14ac:dyDescent="0.25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 x14ac:dyDescent="0.25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 x14ac:dyDescent="0.25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 x14ac:dyDescent="0.25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 x14ac:dyDescent="0.25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 x14ac:dyDescent="0.25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 x14ac:dyDescent="0.25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 x14ac:dyDescent="0.25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 x14ac:dyDescent="0.25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 x14ac:dyDescent="0.25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 x14ac:dyDescent="0.25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 x14ac:dyDescent="0.25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 x14ac:dyDescent="0.25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 x14ac:dyDescent="0.25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 x14ac:dyDescent="0.25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 x14ac:dyDescent="0.25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 x14ac:dyDescent="0.25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 x14ac:dyDescent="0.25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 x14ac:dyDescent="0.25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 x14ac:dyDescent="0.25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 x14ac:dyDescent="0.25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 x14ac:dyDescent="0.25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 x14ac:dyDescent="0.25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 x14ac:dyDescent="0.25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 x14ac:dyDescent="0.25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 x14ac:dyDescent="0.25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 x14ac:dyDescent="0.25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 x14ac:dyDescent="0.25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 x14ac:dyDescent="0.25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 x14ac:dyDescent="0.25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 x14ac:dyDescent="0.25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 x14ac:dyDescent="0.25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 x14ac:dyDescent="0.25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 x14ac:dyDescent="0.25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 x14ac:dyDescent="0.25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 x14ac:dyDescent="0.25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 x14ac:dyDescent="0.25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 x14ac:dyDescent="0.25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 x14ac:dyDescent="0.25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 x14ac:dyDescent="0.25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 x14ac:dyDescent="0.25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 x14ac:dyDescent="0.25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 x14ac:dyDescent="0.25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 x14ac:dyDescent="0.25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 x14ac:dyDescent="0.25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 x14ac:dyDescent="0.25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 x14ac:dyDescent="0.25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 x14ac:dyDescent="0.25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 x14ac:dyDescent="0.25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 x14ac:dyDescent="0.25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 x14ac:dyDescent="0.25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 x14ac:dyDescent="0.25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 x14ac:dyDescent="0.25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 x14ac:dyDescent="0.25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 x14ac:dyDescent="0.25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 x14ac:dyDescent="0.25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 x14ac:dyDescent="0.25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 x14ac:dyDescent="0.25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 x14ac:dyDescent="0.25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 x14ac:dyDescent="0.25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 x14ac:dyDescent="0.25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 x14ac:dyDescent="0.25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 x14ac:dyDescent="0.25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 x14ac:dyDescent="0.25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 x14ac:dyDescent="0.25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 x14ac:dyDescent="0.25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 x14ac:dyDescent="0.25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 x14ac:dyDescent="0.25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 x14ac:dyDescent="0.25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 x14ac:dyDescent="0.25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 x14ac:dyDescent="0.25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 x14ac:dyDescent="0.25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 x14ac:dyDescent="0.25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 x14ac:dyDescent="0.25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 x14ac:dyDescent="0.25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 x14ac:dyDescent="0.25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 x14ac:dyDescent="0.25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 x14ac:dyDescent="0.25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 x14ac:dyDescent="0.25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 x14ac:dyDescent="0.25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 x14ac:dyDescent="0.25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 x14ac:dyDescent="0.25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 x14ac:dyDescent="0.25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 x14ac:dyDescent="0.25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 x14ac:dyDescent="0.25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 x14ac:dyDescent="0.25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 x14ac:dyDescent="0.25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 x14ac:dyDescent="0.25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 x14ac:dyDescent="0.25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 x14ac:dyDescent="0.25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 x14ac:dyDescent="0.25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 x14ac:dyDescent="0.25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 x14ac:dyDescent="0.25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 x14ac:dyDescent="0.25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 x14ac:dyDescent="0.25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 x14ac:dyDescent="0.25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 x14ac:dyDescent="0.25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 x14ac:dyDescent="0.25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 x14ac:dyDescent="0.25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 x14ac:dyDescent="0.25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 x14ac:dyDescent="0.25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 x14ac:dyDescent="0.25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 x14ac:dyDescent="0.25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 x14ac:dyDescent="0.25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 x14ac:dyDescent="0.25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 x14ac:dyDescent="0.25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 x14ac:dyDescent="0.25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 x14ac:dyDescent="0.25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 x14ac:dyDescent="0.25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 x14ac:dyDescent="0.25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 x14ac:dyDescent="0.25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 x14ac:dyDescent="0.25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 x14ac:dyDescent="0.25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 x14ac:dyDescent="0.25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 x14ac:dyDescent="0.25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 x14ac:dyDescent="0.25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 x14ac:dyDescent="0.25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 x14ac:dyDescent="0.25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 x14ac:dyDescent="0.25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 x14ac:dyDescent="0.25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 x14ac:dyDescent="0.25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 x14ac:dyDescent="0.25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 x14ac:dyDescent="0.25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 x14ac:dyDescent="0.25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 x14ac:dyDescent="0.25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 x14ac:dyDescent="0.25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 x14ac:dyDescent="0.25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 x14ac:dyDescent="0.25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 x14ac:dyDescent="0.25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 x14ac:dyDescent="0.25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 x14ac:dyDescent="0.25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 x14ac:dyDescent="0.25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 x14ac:dyDescent="0.25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 x14ac:dyDescent="0.25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 x14ac:dyDescent="0.25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 x14ac:dyDescent="0.25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 x14ac:dyDescent="0.25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 x14ac:dyDescent="0.25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 x14ac:dyDescent="0.25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 x14ac:dyDescent="0.25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 x14ac:dyDescent="0.25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 x14ac:dyDescent="0.25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 x14ac:dyDescent="0.25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 x14ac:dyDescent="0.25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 x14ac:dyDescent="0.25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 x14ac:dyDescent="0.25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 x14ac:dyDescent="0.25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 x14ac:dyDescent="0.25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 x14ac:dyDescent="0.25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 x14ac:dyDescent="0.25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 x14ac:dyDescent="0.25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 x14ac:dyDescent="0.25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 x14ac:dyDescent="0.25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 x14ac:dyDescent="0.25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 x14ac:dyDescent="0.25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 x14ac:dyDescent="0.25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 x14ac:dyDescent="0.25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 x14ac:dyDescent="0.25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 x14ac:dyDescent="0.25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 x14ac:dyDescent="0.25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 x14ac:dyDescent="0.25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 x14ac:dyDescent="0.25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 x14ac:dyDescent="0.25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 x14ac:dyDescent="0.25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 x14ac:dyDescent="0.25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 x14ac:dyDescent="0.25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 x14ac:dyDescent="0.25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 x14ac:dyDescent="0.25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 x14ac:dyDescent="0.25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 x14ac:dyDescent="0.25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 x14ac:dyDescent="0.25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 x14ac:dyDescent="0.25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 x14ac:dyDescent="0.25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 x14ac:dyDescent="0.25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 x14ac:dyDescent="0.25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 x14ac:dyDescent="0.25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 x14ac:dyDescent="0.25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 x14ac:dyDescent="0.25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 x14ac:dyDescent="0.25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 x14ac:dyDescent="0.25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 x14ac:dyDescent="0.25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 x14ac:dyDescent="0.25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 x14ac:dyDescent="0.25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 x14ac:dyDescent="0.25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 x14ac:dyDescent="0.25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algorithmName="SHA-512" hashValue="ZkdGLHQAzRPG3V15MygaIcOB6qbsRJHqmdtu+okspN0fwI0/sM5Ar3o17MtEMZUIQsMr/z17JAath5ovU3ZjDg==" saltValue="ms/Wu+YBSBC5qPNe8MfPeQ==" spinCount="100000" sheet="1" objects="1" scenarios="1" formatColumns="0" formatRows="0"/>
  <conditionalFormatting sqref="E7:Q7">
    <cfRule type="cellIs" dxfId="109" priority="1" stopIfTrue="1" operator="greaterThan">
      <formula>$E$7</formula>
    </cfRule>
    <cfRule type="cellIs" dxfId="108" priority="2" stopIfTrue="1" operator="equal">
      <formula>""</formula>
    </cfRule>
    <cfRule type="cellIs" dxfId="107" priority="3" stopIfTrue="1" operator="equal">
      <formula>0</formula>
    </cfRule>
    <cfRule type="cellIs" dxfId="106" priority="4" stopIfTrue="1" operator="lessThan">
      <formula>($E$7 * 0.25)</formula>
    </cfRule>
  </conditionalFormatting>
  <conditionalFormatting sqref="E8:Q8">
    <cfRule type="cellIs" dxfId="105" priority="5" stopIfTrue="1" operator="greaterThan">
      <formula>$E$8</formula>
    </cfRule>
    <cfRule type="cellIs" dxfId="104" priority="6" stopIfTrue="1" operator="equal">
      <formula>""</formula>
    </cfRule>
    <cfRule type="cellIs" dxfId="103" priority="7" stopIfTrue="1" operator="equal">
      <formula>0</formula>
    </cfRule>
    <cfRule type="cellIs" dxfId="102" priority="8" stopIfTrue="1" operator="lessThan">
      <formula>($E$8 * 0.25)</formula>
    </cfRule>
  </conditionalFormatting>
  <conditionalFormatting sqref="E9:Q9">
    <cfRule type="cellIs" dxfId="101" priority="9" stopIfTrue="1" operator="greaterThan">
      <formula>$E$9</formula>
    </cfRule>
    <cfRule type="cellIs" dxfId="100" priority="10" stopIfTrue="1" operator="equal">
      <formula>""</formula>
    </cfRule>
    <cfRule type="cellIs" dxfId="99" priority="11" stopIfTrue="1" operator="equal">
      <formula>0</formula>
    </cfRule>
    <cfRule type="cellIs" dxfId="98" priority="12" stopIfTrue="1" operator="lessThan">
      <formula>($E$9 * 0.25)</formula>
    </cfRule>
  </conditionalFormatting>
  <conditionalFormatting sqref="E10:Q10">
    <cfRule type="cellIs" dxfId="97" priority="13" stopIfTrue="1" operator="greaterThan">
      <formula>$E$10</formula>
    </cfRule>
    <cfRule type="cellIs" dxfId="96" priority="14" stopIfTrue="1" operator="equal">
      <formula>""</formula>
    </cfRule>
    <cfRule type="cellIs" dxfId="95" priority="15" stopIfTrue="1" operator="equal">
      <formula>0</formula>
    </cfRule>
    <cfRule type="cellIs" dxfId="94" priority="16" stopIfTrue="1" operator="lessThan">
      <formula>($E$10 * 0.25)</formula>
    </cfRule>
  </conditionalFormatting>
  <conditionalFormatting sqref="E11:Q11">
    <cfRule type="cellIs" dxfId="93" priority="17" stopIfTrue="1" operator="greaterThan">
      <formula>$E$11</formula>
    </cfRule>
    <cfRule type="cellIs" dxfId="92" priority="18" stopIfTrue="1" operator="equal">
      <formula>""</formula>
    </cfRule>
    <cfRule type="cellIs" dxfId="91" priority="19" stopIfTrue="1" operator="equal">
      <formula>0</formula>
    </cfRule>
    <cfRule type="cellIs" dxfId="90" priority="20" stopIfTrue="1" operator="lessThan">
      <formula>($E$11 * 0.25)</formula>
    </cfRule>
  </conditionalFormatting>
  <conditionalFormatting sqref="E12:Q12">
    <cfRule type="cellIs" dxfId="89" priority="21" stopIfTrue="1" operator="greaterThan">
      <formula>$E$12</formula>
    </cfRule>
    <cfRule type="cellIs" dxfId="88" priority="22" stopIfTrue="1" operator="equal">
      <formula>""</formula>
    </cfRule>
    <cfRule type="cellIs" dxfId="87" priority="23" stopIfTrue="1" operator="equal">
      <formula>0</formula>
    </cfRule>
    <cfRule type="cellIs" dxfId="86" priority="24" stopIfTrue="1" operator="lessThan">
      <formula>($E$12 * 0.25)</formula>
    </cfRule>
  </conditionalFormatting>
  <conditionalFormatting sqref="E13:Q13">
    <cfRule type="cellIs" dxfId="85" priority="25" stopIfTrue="1" operator="greaterThan">
      <formula>$E$13</formula>
    </cfRule>
    <cfRule type="cellIs" dxfId="84" priority="26" stopIfTrue="1" operator="equal">
      <formula>""</formula>
    </cfRule>
    <cfRule type="cellIs" dxfId="83" priority="27" stopIfTrue="1" operator="equal">
      <formula>0</formula>
    </cfRule>
    <cfRule type="cellIs" dxfId="82" priority="28" stopIfTrue="1" operator="lessThan">
      <formula>($E$13 * 0.25)</formula>
    </cfRule>
  </conditionalFormatting>
  <conditionalFormatting sqref="E14:Q14">
    <cfRule type="cellIs" dxfId="81" priority="29" stopIfTrue="1" operator="greaterThan">
      <formula>$E$14</formula>
    </cfRule>
    <cfRule type="cellIs" dxfId="80" priority="30" stopIfTrue="1" operator="equal">
      <formula>""</formula>
    </cfRule>
    <cfRule type="cellIs" dxfId="79" priority="31" stopIfTrue="1" operator="equal">
      <formula>0</formula>
    </cfRule>
    <cfRule type="cellIs" dxfId="78" priority="32" stopIfTrue="1" operator="lessThan">
      <formula>($E$14 * 0.25)</formula>
    </cfRule>
  </conditionalFormatting>
  <conditionalFormatting sqref="E15:Q15">
    <cfRule type="cellIs" dxfId="77" priority="33" stopIfTrue="1" operator="greaterThan">
      <formula>$E$15</formula>
    </cfRule>
    <cfRule type="cellIs" dxfId="76" priority="34" stopIfTrue="1" operator="equal">
      <formula>""</formula>
    </cfRule>
    <cfRule type="cellIs" dxfId="75" priority="35" stopIfTrue="1" operator="equal">
      <formula>0</formula>
    </cfRule>
    <cfRule type="cellIs" dxfId="74" priority="36" stopIfTrue="1" operator="lessThan">
      <formula>($E$15 * 0.25)</formula>
    </cfRule>
  </conditionalFormatting>
  <conditionalFormatting sqref="E16:Q16">
    <cfRule type="cellIs" dxfId="73" priority="37" stopIfTrue="1" operator="greaterThan">
      <formula>$E$16</formula>
    </cfRule>
    <cfRule type="cellIs" dxfId="72" priority="38" stopIfTrue="1" operator="equal">
      <formula>""</formula>
    </cfRule>
    <cfRule type="cellIs" dxfId="71" priority="39" stopIfTrue="1" operator="equal">
      <formula>0</formula>
    </cfRule>
    <cfRule type="cellIs" dxfId="70" priority="40" stopIfTrue="1" operator="lessThan">
      <formula>($E$16 * 0.25)</formula>
    </cfRule>
  </conditionalFormatting>
  <conditionalFormatting sqref="E17:Q17">
    <cfRule type="cellIs" dxfId="69" priority="41" stopIfTrue="1" operator="greaterThan">
      <formula>$E$17</formula>
    </cfRule>
    <cfRule type="cellIs" dxfId="68" priority="42" stopIfTrue="1" operator="equal">
      <formula>""</formula>
    </cfRule>
    <cfRule type="cellIs" dxfId="67" priority="43" stopIfTrue="1" operator="equal">
      <formula>0</formula>
    </cfRule>
    <cfRule type="cellIs" dxfId="66" priority="44" stopIfTrue="1" operator="lessThan">
      <formula>($E$17 * 0.25)</formula>
    </cfRule>
  </conditionalFormatting>
  <conditionalFormatting sqref="E18:Q18">
    <cfRule type="cellIs" dxfId="65" priority="45" stopIfTrue="1" operator="greaterThan">
      <formula>$E$18</formula>
    </cfRule>
    <cfRule type="cellIs" dxfId="64" priority="46" stopIfTrue="1" operator="equal">
      <formula>""</formula>
    </cfRule>
    <cfRule type="cellIs" dxfId="63" priority="47" stopIfTrue="1" operator="equal">
      <formula>0</formula>
    </cfRule>
    <cfRule type="cellIs" dxfId="62" priority="48" stopIfTrue="1" operator="lessThan">
      <formula>($E$18 * 0.25)</formula>
    </cfRule>
  </conditionalFormatting>
  <conditionalFormatting sqref="E19:Q19">
    <cfRule type="cellIs" dxfId="61" priority="49" stopIfTrue="1" operator="lessThan">
      <formula>$E$19</formula>
    </cfRule>
    <cfRule type="cellIs" dxfId="60" priority="50" stopIfTrue="1" operator="greaterThan">
      <formula>0</formula>
    </cfRule>
  </conditionalFormatting>
  <conditionalFormatting sqref="E20:Q20">
    <cfRule type="cellIs" dxfId="59" priority="51" stopIfTrue="1" operator="lessThan">
      <formula>$E$20</formula>
    </cfRule>
    <cfRule type="cellIs" dxfId="58" priority="52" stopIfTrue="1" operator="greaterThan">
      <formula>0</formula>
    </cfRule>
  </conditionalFormatting>
  <conditionalFormatting sqref="C23:Q23">
    <cfRule type="cellIs" dxfId="57" priority="53" stopIfTrue="1" operator="equal">
      <formula>$D$25</formula>
    </cfRule>
    <cfRule type="cellIs" dxfId="56" priority="54" stopIfTrue="1" operator="equal">
      <formula>$D$26</formula>
    </cfRule>
    <cfRule type="cellIs" dxfId="55" priority="55" stopIfTrue="1" operator="equal">
      <formula>$D$27</formula>
    </cfRule>
  </conditionalFormatting>
  <hyperlinks>
    <hyperlink ref="O3" r:id="rId1" xr:uid="{9CAB91BE-28A1-47B6-9DCA-3BAEA17AA6A3}"/>
    <hyperlink ref="E3" r:id="rId2" display="Need Help using this ScoreCard?  Check out this training video." xr:uid="{A3E6749F-2B92-4B4A-A410-E9AEBF7CCCAB}"/>
    <hyperlink ref="D3" r:id="rId3" display="Need Help using this ScoreCard?  Check out this training video." xr:uid="{F9B1CC8E-1D64-4622-9BC0-1AD50717861E}"/>
  </hyperlinks>
  <pageMargins left="0.25" right="0.25" top="0.5" bottom="0.5" header="0.5" footer="0.5"/>
  <pageSetup scale="90" orientation="landscape" horizontalDpi="4294967293" r:id="rId4"/>
  <headerFooter alignWithMargins="0">
    <oddFooter>Page &amp;P of &amp;N</oddFooter>
  </headerFooter>
  <drawing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EC5828-A5B0-40FE-B259-DB2D37C62D5E}">
  <dimension ref="A1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defaultRowHeight="13.2" x14ac:dyDescent="0.25"/>
  <cols>
    <col min="1" max="1" width="10" hidden="1" customWidth="1"/>
    <col min="2" max="2" width="9.33203125" hidden="1" customWidth="1"/>
    <col min="3" max="3" width="12.109375" customWidth="1"/>
    <col min="4" max="4" width="36.33203125" customWidth="1"/>
    <col min="5" max="5" width="10.33203125" customWidth="1"/>
    <col min="6" max="17" width="25.77734375" customWidth="1"/>
    <col min="18" max="31" width="11.109375" customWidth="1"/>
  </cols>
  <sheetData>
    <row r="1" spans="1:69" x14ac:dyDescent="0.25">
      <c r="O1" s="2" t="s">
        <v>16</v>
      </c>
      <c r="P1" s="11" t="s">
        <v>13</v>
      </c>
      <c r="Q1" s="10" t="s">
        <v>12</v>
      </c>
    </row>
    <row r="2" spans="1:69" ht="17.399999999999999" x14ac:dyDescent="0.3">
      <c r="D2" s="4" t="s">
        <v>1</v>
      </c>
      <c r="P2" s="13"/>
      <c r="Q2" s="10" t="s">
        <v>14</v>
      </c>
    </row>
    <row r="3" spans="1:69" x14ac:dyDescent="0.25">
      <c r="D3" s="16" t="s">
        <v>19</v>
      </c>
      <c r="E3" s="17" t="s">
        <v>20</v>
      </c>
      <c r="O3" s="14" t="s">
        <v>18</v>
      </c>
      <c r="P3" s="15"/>
      <c r="Q3" s="12" t="s">
        <v>17</v>
      </c>
    </row>
    <row r="4" spans="1:69" ht="15" customHeight="1" x14ac:dyDescent="0.25">
      <c r="C4" s="2" t="s">
        <v>4</v>
      </c>
      <c r="D4" t="s">
        <v>21</v>
      </c>
      <c r="E4" s="2" t="s">
        <v>8</v>
      </c>
      <c r="F4" s="1"/>
      <c r="G4" s="1"/>
      <c r="I4" s="2" t="s">
        <v>10</v>
      </c>
      <c r="J4" s="3">
        <v>5</v>
      </c>
      <c r="N4" s="2" t="s">
        <v>11</v>
      </c>
      <c r="O4" s="8">
        <v>20170610</v>
      </c>
      <c r="P4" s="9"/>
      <c r="Q4" s="10" t="s">
        <v>15</v>
      </c>
    </row>
    <row r="5" spans="1:69" x14ac:dyDescent="0.25">
      <c r="C5" s="2" t="s">
        <v>5</v>
      </c>
      <c r="D5" s="1" t="s">
        <v>22</v>
      </c>
      <c r="F5" s="1" t="s">
        <v>3</v>
      </c>
      <c r="J5" t="s">
        <v>45</v>
      </c>
    </row>
    <row r="6" spans="1:69" x14ac:dyDescent="0.25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101</v>
      </c>
      <c r="G6" s="1">
        <v>102</v>
      </c>
      <c r="H6" s="1">
        <v>103</v>
      </c>
      <c r="I6" s="1">
        <v>104</v>
      </c>
      <c r="J6" s="1">
        <v>105</v>
      </c>
      <c r="K6" s="1">
        <v>106</v>
      </c>
      <c r="L6" s="1">
        <v>108</v>
      </c>
      <c r="M6" s="1">
        <v>109</v>
      </c>
      <c r="N6" s="1">
        <v>110</v>
      </c>
      <c r="O6" s="1">
        <v>111</v>
      </c>
      <c r="P6" s="1">
        <v>112</v>
      </c>
      <c r="Q6" s="1">
        <v>113</v>
      </c>
    </row>
    <row r="7" spans="1:69" x14ac:dyDescent="0.25">
      <c r="A7" s="19">
        <v>1016</v>
      </c>
      <c r="B7" s="19">
        <v>11480</v>
      </c>
      <c r="C7" s="18" t="s">
        <v>23</v>
      </c>
      <c r="D7" s="3" t="s">
        <v>24</v>
      </c>
      <c r="E7" s="3">
        <v>100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 x14ac:dyDescent="0.25">
      <c r="A8" s="19">
        <v>1016</v>
      </c>
      <c r="B8" s="19">
        <v>11471</v>
      </c>
      <c r="C8" s="3" t="s">
        <v>23</v>
      </c>
      <c r="D8" s="3" t="s">
        <v>25</v>
      </c>
      <c r="E8" s="3">
        <v>100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 x14ac:dyDescent="0.25">
      <c r="A9" s="19">
        <v>1016</v>
      </c>
      <c r="B9" s="19">
        <v>11472</v>
      </c>
      <c r="C9" s="3" t="s">
        <v>23</v>
      </c>
      <c r="D9" s="3" t="s">
        <v>26</v>
      </c>
      <c r="E9" s="3">
        <v>100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 x14ac:dyDescent="0.25">
      <c r="A10" s="19">
        <v>1016</v>
      </c>
      <c r="B10" s="19">
        <v>11474</v>
      </c>
      <c r="C10" s="3" t="s">
        <v>23</v>
      </c>
      <c r="D10" s="3" t="s">
        <v>27</v>
      </c>
      <c r="E10" s="3">
        <v>100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 x14ac:dyDescent="0.25">
      <c r="A11" s="19">
        <v>1016</v>
      </c>
      <c r="B11" s="19">
        <v>11470</v>
      </c>
      <c r="C11" s="3" t="s">
        <v>23</v>
      </c>
      <c r="D11" s="3" t="s">
        <v>28</v>
      </c>
      <c r="E11" s="3">
        <v>100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 x14ac:dyDescent="0.25">
      <c r="A12" s="19">
        <v>1016</v>
      </c>
      <c r="B12" s="19">
        <v>11475</v>
      </c>
      <c r="C12" s="3" t="s">
        <v>23</v>
      </c>
      <c r="D12" s="3" t="s">
        <v>29</v>
      </c>
      <c r="E12" s="3">
        <v>100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 x14ac:dyDescent="0.25">
      <c r="A13" s="19">
        <v>1016</v>
      </c>
      <c r="B13" s="19">
        <v>11476</v>
      </c>
      <c r="C13" s="3" t="s">
        <v>23</v>
      </c>
      <c r="D13" s="3" t="s">
        <v>30</v>
      </c>
      <c r="E13" s="3">
        <v>100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 x14ac:dyDescent="0.25">
      <c r="A14" s="19">
        <v>1016</v>
      </c>
      <c r="B14" s="19">
        <v>11477</v>
      </c>
      <c r="C14" s="3" t="s">
        <v>23</v>
      </c>
      <c r="D14" s="3" t="s">
        <v>31</v>
      </c>
      <c r="E14" s="3">
        <v>100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 x14ac:dyDescent="0.25">
      <c r="A15" s="19">
        <v>1016</v>
      </c>
      <c r="B15" s="19">
        <v>11478</v>
      </c>
      <c r="C15" s="3" t="s">
        <v>23</v>
      </c>
      <c r="D15" s="3" t="s">
        <v>32</v>
      </c>
      <c r="E15" s="3">
        <v>100</v>
      </c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 x14ac:dyDescent="0.25">
      <c r="A16" s="19">
        <v>1016</v>
      </c>
      <c r="B16" s="19">
        <v>11479</v>
      </c>
      <c r="C16" s="3" t="s">
        <v>23</v>
      </c>
      <c r="D16" s="3" t="s">
        <v>33</v>
      </c>
      <c r="E16" s="3">
        <v>100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1:69" x14ac:dyDescent="0.25">
      <c r="A17" s="19">
        <v>1016</v>
      </c>
      <c r="B17" s="19">
        <v>11481</v>
      </c>
      <c r="C17" s="3" t="s">
        <v>23</v>
      </c>
      <c r="D17" s="3"/>
      <c r="E17" s="3">
        <v>0</v>
      </c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1:69" x14ac:dyDescent="0.25">
      <c r="A18" s="19">
        <v>1016</v>
      </c>
      <c r="B18" s="19">
        <v>11473</v>
      </c>
      <c r="C18" s="3" t="s">
        <v>23</v>
      </c>
      <c r="D18" s="3"/>
      <c r="E18" s="3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1:69" x14ac:dyDescent="0.25">
      <c r="A19" s="19">
        <v>1016</v>
      </c>
      <c r="B19" s="19">
        <v>11482</v>
      </c>
      <c r="C19" s="21" t="s">
        <v>34</v>
      </c>
      <c r="D19" s="21" t="s">
        <v>35</v>
      </c>
      <c r="E19" s="21">
        <v>-10</v>
      </c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1:69" x14ac:dyDescent="0.25">
      <c r="A20" s="19">
        <v>1016</v>
      </c>
      <c r="B20" s="19">
        <v>11483</v>
      </c>
      <c r="C20" s="21" t="s">
        <v>34</v>
      </c>
      <c r="D20" s="21" t="s">
        <v>36</v>
      </c>
      <c r="E20" s="21">
        <v>-10</v>
      </c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1:69" x14ac:dyDescent="0.25"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1:69" x14ac:dyDescent="0.25">
      <c r="C22" t="s">
        <v>37</v>
      </c>
      <c r="E22">
        <f>SUMIF($E$6:$E$20, "&gt;0")</f>
        <v>1000</v>
      </c>
      <c r="F22" s="6"/>
      <c r="G22" s="6"/>
      <c r="H22" s="6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1:69" x14ac:dyDescent="0.25">
      <c r="C23" t="s">
        <v>38</v>
      </c>
      <c r="F23" s="23">
        <f>SUM($F$7:$F$20)</f>
        <v>0</v>
      </c>
      <c r="G23" s="23">
        <f>SUM($G$7:$G$20)</f>
        <v>0</v>
      </c>
      <c r="H23" s="23">
        <f>SUM($H$7:$H$20)</f>
        <v>0</v>
      </c>
      <c r="I23" s="23">
        <f>SUM($I$7:$I$20)</f>
        <v>0</v>
      </c>
      <c r="J23" s="23">
        <f>SUM($J$7:$J$20)</f>
        <v>0</v>
      </c>
      <c r="K23" s="23">
        <f>SUM($K$7:$K$20)</f>
        <v>0</v>
      </c>
      <c r="L23" s="23">
        <f>SUM($L$7:$L$20)</f>
        <v>0</v>
      </c>
      <c r="M23" s="23">
        <f>SUM($M$7:$M$20)</f>
        <v>0</v>
      </c>
      <c r="N23" s="23">
        <f>SUM($N$7:$N$20)</f>
        <v>0</v>
      </c>
      <c r="O23" s="23">
        <f>SUM($O$7:$O$20)</f>
        <v>0</v>
      </c>
      <c r="P23" s="23">
        <f>SUM($P$7:$P$20)</f>
        <v>0</v>
      </c>
      <c r="Q23" s="23">
        <f>SUM($Q$7:$Q$20)</f>
        <v>0</v>
      </c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1:69" x14ac:dyDescent="0.25">
      <c r="D24" s="24" t="s">
        <v>40</v>
      </c>
      <c r="E24" s="24" t="s">
        <v>41</v>
      </c>
      <c r="F24" s="6"/>
      <c r="G24" s="6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1:69" x14ac:dyDescent="0.25">
      <c r="F25" s="6"/>
      <c r="G25" s="6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1:69" x14ac:dyDescent="0.25"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1:69" x14ac:dyDescent="0.25"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1:69" x14ac:dyDescent="0.25"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1:69" x14ac:dyDescent="0.25">
      <c r="E29" t="s">
        <v>44</v>
      </c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1:69" x14ac:dyDescent="0.25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1:69" x14ac:dyDescent="0.25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1:69" x14ac:dyDescent="0.25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 x14ac:dyDescent="0.25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 x14ac:dyDescent="0.25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 x14ac:dyDescent="0.25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 x14ac:dyDescent="0.25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 x14ac:dyDescent="0.25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 x14ac:dyDescent="0.25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 x14ac:dyDescent="0.25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 x14ac:dyDescent="0.25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 x14ac:dyDescent="0.25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 x14ac:dyDescent="0.25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 x14ac:dyDescent="0.25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 x14ac:dyDescent="0.25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 x14ac:dyDescent="0.25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 x14ac:dyDescent="0.25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 x14ac:dyDescent="0.25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 x14ac:dyDescent="0.25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 x14ac:dyDescent="0.25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 x14ac:dyDescent="0.25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 x14ac:dyDescent="0.25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 x14ac:dyDescent="0.25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 x14ac:dyDescent="0.25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 x14ac:dyDescent="0.25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 x14ac:dyDescent="0.25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 x14ac:dyDescent="0.25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 x14ac:dyDescent="0.25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 x14ac:dyDescent="0.25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 x14ac:dyDescent="0.25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 x14ac:dyDescent="0.25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 x14ac:dyDescent="0.25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 x14ac:dyDescent="0.25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 x14ac:dyDescent="0.25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 x14ac:dyDescent="0.25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 x14ac:dyDescent="0.25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 x14ac:dyDescent="0.25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 x14ac:dyDescent="0.25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 x14ac:dyDescent="0.25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 x14ac:dyDescent="0.25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 x14ac:dyDescent="0.25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 x14ac:dyDescent="0.25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 x14ac:dyDescent="0.25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 x14ac:dyDescent="0.25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 x14ac:dyDescent="0.25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 x14ac:dyDescent="0.25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 x14ac:dyDescent="0.25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 x14ac:dyDescent="0.25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 x14ac:dyDescent="0.25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 x14ac:dyDescent="0.25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 x14ac:dyDescent="0.25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 x14ac:dyDescent="0.25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 x14ac:dyDescent="0.25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 x14ac:dyDescent="0.25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 x14ac:dyDescent="0.25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 x14ac:dyDescent="0.25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 x14ac:dyDescent="0.25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 x14ac:dyDescent="0.25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 x14ac:dyDescent="0.25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 x14ac:dyDescent="0.25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 x14ac:dyDescent="0.25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 x14ac:dyDescent="0.25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 x14ac:dyDescent="0.25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 x14ac:dyDescent="0.25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 x14ac:dyDescent="0.25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 x14ac:dyDescent="0.25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 x14ac:dyDescent="0.25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 x14ac:dyDescent="0.25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 x14ac:dyDescent="0.25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 x14ac:dyDescent="0.25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 x14ac:dyDescent="0.25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 x14ac:dyDescent="0.25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 x14ac:dyDescent="0.25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 x14ac:dyDescent="0.25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 x14ac:dyDescent="0.25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 x14ac:dyDescent="0.25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 x14ac:dyDescent="0.25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 x14ac:dyDescent="0.25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 x14ac:dyDescent="0.25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 x14ac:dyDescent="0.25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 x14ac:dyDescent="0.25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 x14ac:dyDescent="0.25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 x14ac:dyDescent="0.25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 x14ac:dyDescent="0.25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 x14ac:dyDescent="0.25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 x14ac:dyDescent="0.25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 x14ac:dyDescent="0.25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 x14ac:dyDescent="0.25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 x14ac:dyDescent="0.25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 x14ac:dyDescent="0.25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 x14ac:dyDescent="0.25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 x14ac:dyDescent="0.25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 x14ac:dyDescent="0.25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 x14ac:dyDescent="0.25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 x14ac:dyDescent="0.25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 x14ac:dyDescent="0.25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 x14ac:dyDescent="0.25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 x14ac:dyDescent="0.25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 x14ac:dyDescent="0.25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 x14ac:dyDescent="0.25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 x14ac:dyDescent="0.25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 x14ac:dyDescent="0.25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 x14ac:dyDescent="0.25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 x14ac:dyDescent="0.25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 x14ac:dyDescent="0.25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 x14ac:dyDescent="0.25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 x14ac:dyDescent="0.25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 x14ac:dyDescent="0.25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 x14ac:dyDescent="0.25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 x14ac:dyDescent="0.25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 x14ac:dyDescent="0.25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 x14ac:dyDescent="0.25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 x14ac:dyDescent="0.25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 x14ac:dyDescent="0.25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 x14ac:dyDescent="0.25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 x14ac:dyDescent="0.25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 x14ac:dyDescent="0.25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 x14ac:dyDescent="0.25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 x14ac:dyDescent="0.25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 x14ac:dyDescent="0.25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 x14ac:dyDescent="0.25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 x14ac:dyDescent="0.25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 x14ac:dyDescent="0.25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 x14ac:dyDescent="0.25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 x14ac:dyDescent="0.25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 x14ac:dyDescent="0.25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 x14ac:dyDescent="0.25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 x14ac:dyDescent="0.25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 x14ac:dyDescent="0.25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 x14ac:dyDescent="0.25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 x14ac:dyDescent="0.25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 x14ac:dyDescent="0.25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 x14ac:dyDescent="0.25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 x14ac:dyDescent="0.25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 x14ac:dyDescent="0.25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 x14ac:dyDescent="0.25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 x14ac:dyDescent="0.25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 x14ac:dyDescent="0.25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 x14ac:dyDescent="0.25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 x14ac:dyDescent="0.25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 x14ac:dyDescent="0.25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 x14ac:dyDescent="0.25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 x14ac:dyDescent="0.25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 x14ac:dyDescent="0.25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 x14ac:dyDescent="0.25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 x14ac:dyDescent="0.25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 x14ac:dyDescent="0.25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 x14ac:dyDescent="0.25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 x14ac:dyDescent="0.25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 x14ac:dyDescent="0.25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 x14ac:dyDescent="0.25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 x14ac:dyDescent="0.25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 x14ac:dyDescent="0.25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 x14ac:dyDescent="0.25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 x14ac:dyDescent="0.25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 x14ac:dyDescent="0.25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 x14ac:dyDescent="0.25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 x14ac:dyDescent="0.25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 x14ac:dyDescent="0.25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 x14ac:dyDescent="0.25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 x14ac:dyDescent="0.25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 x14ac:dyDescent="0.25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 x14ac:dyDescent="0.25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 x14ac:dyDescent="0.25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 x14ac:dyDescent="0.25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 x14ac:dyDescent="0.25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 x14ac:dyDescent="0.25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 x14ac:dyDescent="0.25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 x14ac:dyDescent="0.25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 x14ac:dyDescent="0.25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 x14ac:dyDescent="0.25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 x14ac:dyDescent="0.25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 x14ac:dyDescent="0.25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 x14ac:dyDescent="0.25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 x14ac:dyDescent="0.25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 x14ac:dyDescent="0.25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 x14ac:dyDescent="0.25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 x14ac:dyDescent="0.25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 x14ac:dyDescent="0.25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 x14ac:dyDescent="0.25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 x14ac:dyDescent="0.25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 x14ac:dyDescent="0.25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 x14ac:dyDescent="0.25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 x14ac:dyDescent="0.25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 x14ac:dyDescent="0.25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 x14ac:dyDescent="0.25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 x14ac:dyDescent="0.25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 x14ac:dyDescent="0.25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 x14ac:dyDescent="0.25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 x14ac:dyDescent="0.25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 x14ac:dyDescent="0.25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 x14ac:dyDescent="0.25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 x14ac:dyDescent="0.25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 x14ac:dyDescent="0.25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 x14ac:dyDescent="0.25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 x14ac:dyDescent="0.25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 x14ac:dyDescent="0.25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 x14ac:dyDescent="0.25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 x14ac:dyDescent="0.25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 x14ac:dyDescent="0.25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 x14ac:dyDescent="0.25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 x14ac:dyDescent="0.25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 x14ac:dyDescent="0.25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 x14ac:dyDescent="0.25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 x14ac:dyDescent="0.25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 x14ac:dyDescent="0.25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 x14ac:dyDescent="0.25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 x14ac:dyDescent="0.25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 x14ac:dyDescent="0.25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 x14ac:dyDescent="0.25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 x14ac:dyDescent="0.25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 x14ac:dyDescent="0.25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 x14ac:dyDescent="0.25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 x14ac:dyDescent="0.25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 x14ac:dyDescent="0.25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 x14ac:dyDescent="0.25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 x14ac:dyDescent="0.25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 x14ac:dyDescent="0.25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 x14ac:dyDescent="0.25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 x14ac:dyDescent="0.25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 x14ac:dyDescent="0.25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 x14ac:dyDescent="0.25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 x14ac:dyDescent="0.25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 x14ac:dyDescent="0.25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 x14ac:dyDescent="0.25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 x14ac:dyDescent="0.25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 x14ac:dyDescent="0.25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 x14ac:dyDescent="0.25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 x14ac:dyDescent="0.25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 x14ac:dyDescent="0.25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 x14ac:dyDescent="0.25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 x14ac:dyDescent="0.25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 x14ac:dyDescent="0.25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 x14ac:dyDescent="0.25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 x14ac:dyDescent="0.25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 x14ac:dyDescent="0.25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 x14ac:dyDescent="0.25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 x14ac:dyDescent="0.25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 x14ac:dyDescent="0.25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 x14ac:dyDescent="0.25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 x14ac:dyDescent="0.25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 x14ac:dyDescent="0.25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 x14ac:dyDescent="0.25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 x14ac:dyDescent="0.25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 x14ac:dyDescent="0.25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 x14ac:dyDescent="0.25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 x14ac:dyDescent="0.25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 x14ac:dyDescent="0.25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 x14ac:dyDescent="0.25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 x14ac:dyDescent="0.25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 x14ac:dyDescent="0.25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algorithmName="SHA-512" hashValue="ZkdGLHQAzRPG3V15MygaIcOB6qbsRJHqmdtu+okspN0fwI0/sM5Ar3o17MtEMZUIQsMr/z17JAath5ovU3ZjDg==" saltValue="ms/Wu+YBSBC5qPNe8MfPeQ==" spinCount="100000" sheet="1" objects="1" scenarios="1" formatColumns="0" formatRows="0"/>
  <conditionalFormatting sqref="E7:Q7">
    <cfRule type="cellIs" dxfId="164" priority="1" stopIfTrue="1" operator="greaterThan">
      <formula>$E$7</formula>
    </cfRule>
    <cfRule type="cellIs" dxfId="163" priority="2" stopIfTrue="1" operator="equal">
      <formula>""</formula>
    </cfRule>
    <cfRule type="cellIs" dxfId="162" priority="3" stopIfTrue="1" operator="equal">
      <formula>0</formula>
    </cfRule>
    <cfRule type="cellIs" dxfId="161" priority="4" stopIfTrue="1" operator="lessThan">
      <formula>($E$7 * 0.25)</formula>
    </cfRule>
  </conditionalFormatting>
  <conditionalFormatting sqref="E8:Q8">
    <cfRule type="cellIs" dxfId="160" priority="5" stopIfTrue="1" operator="greaterThan">
      <formula>$E$8</formula>
    </cfRule>
    <cfRule type="cellIs" dxfId="159" priority="6" stopIfTrue="1" operator="equal">
      <formula>""</formula>
    </cfRule>
    <cfRule type="cellIs" dxfId="158" priority="7" stopIfTrue="1" operator="equal">
      <formula>0</formula>
    </cfRule>
    <cfRule type="cellIs" dxfId="157" priority="8" stopIfTrue="1" operator="lessThan">
      <formula>($E$8 * 0.25)</formula>
    </cfRule>
  </conditionalFormatting>
  <conditionalFormatting sqref="E9:Q9">
    <cfRule type="cellIs" dxfId="156" priority="9" stopIfTrue="1" operator="greaterThan">
      <formula>$E$9</formula>
    </cfRule>
    <cfRule type="cellIs" dxfId="155" priority="10" stopIfTrue="1" operator="equal">
      <formula>""</formula>
    </cfRule>
    <cfRule type="cellIs" dxfId="154" priority="11" stopIfTrue="1" operator="equal">
      <formula>0</formula>
    </cfRule>
    <cfRule type="cellIs" dxfId="153" priority="12" stopIfTrue="1" operator="lessThan">
      <formula>($E$9 * 0.25)</formula>
    </cfRule>
  </conditionalFormatting>
  <conditionalFormatting sqref="E10:Q10">
    <cfRule type="cellIs" dxfId="152" priority="13" stopIfTrue="1" operator="greaterThan">
      <formula>$E$10</formula>
    </cfRule>
    <cfRule type="cellIs" dxfId="151" priority="14" stopIfTrue="1" operator="equal">
      <formula>""</formula>
    </cfRule>
    <cfRule type="cellIs" dxfId="150" priority="15" stopIfTrue="1" operator="equal">
      <formula>0</formula>
    </cfRule>
    <cfRule type="cellIs" dxfId="149" priority="16" stopIfTrue="1" operator="lessThan">
      <formula>($E$10 * 0.25)</formula>
    </cfRule>
  </conditionalFormatting>
  <conditionalFormatting sqref="E11:Q11">
    <cfRule type="cellIs" dxfId="148" priority="17" stopIfTrue="1" operator="greaterThan">
      <formula>$E$11</formula>
    </cfRule>
    <cfRule type="cellIs" dxfId="147" priority="18" stopIfTrue="1" operator="equal">
      <formula>""</formula>
    </cfRule>
    <cfRule type="cellIs" dxfId="146" priority="19" stopIfTrue="1" operator="equal">
      <formula>0</formula>
    </cfRule>
    <cfRule type="cellIs" dxfId="145" priority="20" stopIfTrue="1" operator="lessThan">
      <formula>($E$11 * 0.25)</formula>
    </cfRule>
  </conditionalFormatting>
  <conditionalFormatting sqref="E12:Q12">
    <cfRule type="cellIs" dxfId="144" priority="21" stopIfTrue="1" operator="greaterThan">
      <formula>$E$12</formula>
    </cfRule>
    <cfRule type="cellIs" dxfId="143" priority="22" stopIfTrue="1" operator="equal">
      <formula>""</formula>
    </cfRule>
    <cfRule type="cellIs" dxfId="142" priority="23" stopIfTrue="1" operator="equal">
      <formula>0</formula>
    </cfRule>
    <cfRule type="cellIs" dxfId="141" priority="24" stopIfTrue="1" operator="lessThan">
      <formula>($E$12 * 0.25)</formula>
    </cfRule>
  </conditionalFormatting>
  <conditionalFormatting sqref="E13:Q13">
    <cfRule type="cellIs" dxfId="140" priority="25" stopIfTrue="1" operator="greaterThan">
      <formula>$E$13</formula>
    </cfRule>
    <cfRule type="cellIs" dxfId="139" priority="26" stopIfTrue="1" operator="equal">
      <formula>""</formula>
    </cfRule>
    <cfRule type="cellIs" dxfId="138" priority="27" stopIfTrue="1" operator="equal">
      <formula>0</formula>
    </cfRule>
    <cfRule type="cellIs" dxfId="137" priority="28" stopIfTrue="1" operator="lessThan">
      <formula>($E$13 * 0.25)</formula>
    </cfRule>
  </conditionalFormatting>
  <conditionalFormatting sqref="E14:Q14">
    <cfRule type="cellIs" dxfId="136" priority="29" stopIfTrue="1" operator="greaterThan">
      <formula>$E$14</formula>
    </cfRule>
    <cfRule type="cellIs" dxfId="135" priority="30" stopIfTrue="1" operator="equal">
      <formula>""</formula>
    </cfRule>
    <cfRule type="cellIs" dxfId="134" priority="31" stopIfTrue="1" operator="equal">
      <formula>0</formula>
    </cfRule>
    <cfRule type="cellIs" dxfId="133" priority="32" stopIfTrue="1" operator="lessThan">
      <formula>($E$14 * 0.25)</formula>
    </cfRule>
  </conditionalFormatting>
  <conditionalFormatting sqref="E15:Q15">
    <cfRule type="cellIs" dxfId="132" priority="33" stopIfTrue="1" operator="greaterThan">
      <formula>$E$15</formula>
    </cfRule>
    <cfRule type="cellIs" dxfId="131" priority="34" stopIfTrue="1" operator="equal">
      <formula>""</formula>
    </cfRule>
    <cfRule type="cellIs" dxfId="130" priority="35" stopIfTrue="1" operator="equal">
      <formula>0</formula>
    </cfRule>
    <cfRule type="cellIs" dxfId="129" priority="36" stopIfTrue="1" operator="lessThan">
      <formula>($E$15 * 0.25)</formula>
    </cfRule>
  </conditionalFormatting>
  <conditionalFormatting sqref="E16:Q16">
    <cfRule type="cellIs" dxfId="128" priority="37" stopIfTrue="1" operator="greaterThan">
      <formula>$E$16</formula>
    </cfRule>
    <cfRule type="cellIs" dxfId="127" priority="38" stopIfTrue="1" operator="equal">
      <formula>""</formula>
    </cfRule>
    <cfRule type="cellIs" dxfId="126" priority="39" stopIfTrue="1" operator="equal">
      <formula>0</formula>
    </cfRule>
    <cfRule type="cellIs" dxfId="125" priority="40" stopIfTrue="1" operator="lessThan">
      <formula>($E$16 * 0.25)</formula>
    </cfRule>
  </conditionalFormatting>
  <conditionalFormatting sqref="E17:Q17">
    <cfRule type="cellIs" dxfId="124" priority="41" stopIfTrue="1" operator="greaterThan">
      <formula>$E$17</formula>
    </cfRule>
    <cfRule type="cellIs" dxfId="123" priority="42" stopIfTrue="1" operator="equal">
      <formula>""</formula>
    </cfRule>
    <cfRule type="cellIs" dxfId="122" priority="43" stopIfTrue="1" operator="equal">
      <formula>0</formula>
    </cfRule>
    <cfRule type="cellIs" dxfId="121" priority="44" stopIfTrue="1" operator="lessThan">
      <formula>($E$17 * 0.25)</formula>
    </cfRule>
  </conditionalFormatting>
  <conditionalFormatting sqref="E18:Q18">
    <cfRule type="cellIs" dxfId="120" priority="45" stopIfTrue="1" operator="greaterThan">
      <formula>$E$18</formula>
    </cfRule>
    <cfRule type="cellIs" dxfId="119" priority="46" stopIfTrue="1" operator="equal">
      <formula>""</formula>
    </cfRule>
    <cfRule type="cellIs" dxfId="118" priority="47" stopIfTrue="1" operator="equal">
      <formula>0</formula>
    </cfRule>
    <cfRule type="cellIs" dxfId="117" priority="48" stopIfTrue="1" operator="lessThan">
      <formula>($E$18 * 0.25)</formula>
    </cfRule>
  </conditionalFormatting>
  <conditionalFormatting sqref="E19:Q19">
    <cfRule type="cellIs" dxfId="116" priority="49" stopIfTrue="1" operator="lessThan">
      <formula>$E$19</formula>
    </cfRule>
    <cfRule type="cellIs" dxfId="115" priority="50" stopIfTrue="1" operator="greaterThan">
      <formula>0</formula>
    </cfRule>
  </conditionalFormatting>
  <conditionalFormatting sqref="E20:Q20">
    <cfRule type="cellIs" dxfId="114" priority="51" stopIfTrue="1" operator="lessThan">
      <formula>$E$20</formula>
    </cfRule>
    <cfRule type="cellIs" dxfId="113" priority="52" stopIfTrue="1" operator="greaterThan">
      <formula>0</formula>
    </cfRule>
  </conditionalFormatting>
  <conditionalFormatting sqref="C23:Q23">
    <cfRule type="cellIs" dxfId="112" priority="53" stopIfTrue="1" operator="equal">
      <formula>$D$25</formula>
    </cfRule>
    <cfRule type="cellIs" dxfId="111" priority="54" stopIfTrue="1" operator="equal">
      <formula>$D$26</formula>
    </cfRule>
    <cfRule type="cellIs" dxfId="110" priority="55" stopIfTrue="1" operator="equal">
      <formula>$D$27</formula>
    </cfRule>
  </conditionalFormatting>
  <hyperlinks>
    <hyperlink ref="O3" r:id="rId1" xr:uid="{02F7F658-2CF1-491B-B2D9-0DCD25EFB919}"/>
    <hyperlink ref="E3" r:id="rId2" display="Need Help using this ScoreCard?  Check out this training video." xr:uid="{1F331733-DDEB-4CE9-8F8C-638E3618397D}"/>
    <hyperlink ref="D3" r:id="rId3" display="Need Help using this ScoreCard?  Check out this training video." xr:uid="{5341B819-D62E-4701-B711-840B6AE25193}"/>
  </hyperlinks>
  <pageMargins left="0.25" right="0.25" top="0.5" bottom="0.5" header="0.5" footer="0.5"/>
  <pageSetup scale="90" orientation="landscape" horizontalDpi="4294967293" r:id="rId4"/>
  <headerFooter alignWithMargins="0">
    <oddFooter>Page &amp;P of &amp;N</oddFooter>
  </headerFooter>
  <drawing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E5A6C3-1DC2-4121-A0A5-314408435F05}">
  <dimension ref="A1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defaultRowHeight="13.2" x14ac:dyDescent="0.25"/>
  <cols>
    <col min="1" max="1" width="10" hidden="1" customWidth="1"/>
    <col min="2" max="2" width="9.33203125" hidden="1" customWidth="1"/>
    <col min="3" max="3" width="12.109375" customWidth="1"/>
    <col min="4" max="4" width="36.33203125" customWidth="1"/>
    <col min="5" max="5" width="10.33203125" customWidth="1"/>
    <col min="6" max="17" width="25.77734375" customWidth="1"/>
    <col min="18" max="31" width="11.109375" customWidth="1"/>
  </cols>
  <sheetData>
    <row r="1" spans="1:69" x14ac:dyDescent="0.25">
      <c r="O1" s="2" t="s">
        <v>16</v>
      </c>
      <c r="P1" s="11" t="s">
        <v>13</v>
      </c>
      <c r="Q1" s="10" t="s">
        <v>12</v>
      </c>
    </row>
    <row r="2" spans="1:69" ht="17.399999999999999" x14ac:dyDescent="0.3">
      <c r="D2" s="4" t="s">
        <v>1</v>
      </c>
      <c r="P2" s="13"/>
      <c r="Q2" s="10" t="s">
        <v>14</v>
      </c>
    </row>
    <row r="3" spans="1:69" x14ac:dyDescent="0.25">
      <c r="D3" s="16" t="s">
        <v>19</v>
      </c>
      <c r="E3" s="17" t="s">
        <v>20</v>
      </c>
      <c r="O3" s="14" t="s">
        <v>18</v>
      </c>
      <c r="P3" s="15"/>
      <c r="Q3" s="12" t="s">
        <v>17</v>
      </c>
    </row>
    <row r="4" spans="1:69" ht="15" customHeight="1" x14ac:dyDescent="0.25">
      <c r="C4" s="2" t="s">
        <v>4</v>
      </c>
      <c r="D4" t="s">
        <v>21</v>
      </c>
      <c r="E4" s="2" t="s">
        <v>8</v>
      </c>
      <c r="F4" s="1"/>
      <c r="G4" s="1"/>
      <c r="I4" s="2" t="s">
        <v>10</v>
      </c>
      <c r="J4" s="3">
        <v>5</v>
      </c>
      <c r="N4" s="2" t="s">
        <v>11</v>
      </c>
      <c r="O4" s="8">
        <v>20170610</v>
      </c>
      <c r="P4" s="9"/>
      <c r="Q4" s="10" t="s">
        <v>15</v>
      </c>
    </row>
    <row r="5" spans="1:69" x14ac:dyDescent="0.25">
      <c r="C5" s="2" t="s">
        <v>5</v>
      </c>
      <c r="D5" s="1" t="s">
        <v>22</v>
      </c>
      <c r="F5" s="1" t="s">
        <v>3</v>
      </c>
      <c r="J5" t="s">
        <v>45</v>
      </c>
    </row>
    <row r="6" spans="1:69" x14ac:dyDescent="0.25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101</v>
      </c>
      <c r="G6" s="1">
        <v>102</v>
      </c>
      <c r="H6" s="1">
        <v>103</v>
      </c>
      <c r="I6" s="1">
        <v>104</v>
      </c>
      <c r="J6" s="1">
        <v>105</v>
      </c>
      <c r="K6" s="1">
        <v>106</v>
      </c>
      <c r="L6" s="1">
        <v>108</v>
      </c>
      <c r="M6" s="1">
        <v>109</v>
      </c>
      <c r="N6" s="1">
        <v>110</v>
      </c>
      <c r="O6" s="1">
        <v>111</v>
      </c>
      <c r="P6" s="1">
        <v>112</v>
      </c>
      <c r="Q6" s="1">
        <v>113</v>
      </c>
    </row>
    <row r="7" spans="1:69" x14ac:dyDescent="0.25">
      <c r="A7" s="19">
        <v>1016</v>
      </c>
      <c r="B7" s="19">
        <v>11480</v>
      </c>
      <c r="C7" s="18" t="s">
        <v>23</v>
      </c>
      <c r="D7" s="3" t="s">
        <v>24</v>
      </c>
      <c r="E7" s="3">
        <v>100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 x14ac:dyDescent="0.25">
      <c r="A8" s="19">
        <v>1016</v>
      </c>
      <c r="B8" s="19">
        <v>11471</v>
      </c>
      <c r="C8" s="3" t="s">
        <v>23</v>
      </c>
      <c r="D8" s="3" t="s">
        <v>25</v>
      </c>
      <c r="E8" s="3">
        <v>100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 x14ac:dyDescent="0.25">
      <c r="A9" s="19">
        <v>1016</v>
      </c>
      <c r="B9" s="19">
        <v>11472</v>
      </c>
      <c r="C9" s="3" t="s">
        <v>23</v>
      </c>
      <c r="D9" s="3" t="s">
        <v>26</v>
      </c>
      <c r="E9" s="3">
        <v>100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 x14ac:dyDescent="0.25">
      <c r="A10" s="19">
        <v>1016</v>
      </c>
      <c r="B10" s="19">
        <v>11474</v>
      </c>
      <c r="C10" s="3" t="s">
        <v>23</v>
      </c>
      <c r="D10" s="3" t="s">
        <v>27</v>
      </c>
      <c r="E10" s="3">
        <v>100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 x14ac:dyDescent="0.25">
      <c r="A11" s="19">
        <v>1016</v>
      </c>
      <c r="B11" s="19">
        <v>11470</v>
      </c>
      <c r="C11" s="3" t="s">
        <v>23</v>
      </c>
      <c r="D11" s="3" t="s">
        <v>28</v>
      </c>
      <c r="E11" s="3">
        <v>100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 x14ac:dyDescent="0.25">
      <c r="A12" s="19">
        <v>1016</v>
      </c>
      <c r="B12" s="19">
        <v>11475</v>
      </c>
      <c r="C12" s="3" t="s">
        <v>23</v>
      </c>
      <c r="D12" s="3" t="s">
        <v>29</v>
      </c>
      <c r="E12" s="3">
        <v>100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 x14ac:dyDescent="0.25">
      <c r="A13" s="19">
        <v>1016</v>
      </c>
      <c r="B13" s="19">
        <v>11476</v>
      </c>
      <c r="C13" s="3" t="s">
        <v>23</v>
      </c>
      <c r="D13" s="3" t="s">
        <v>30</v>
      </c>
      <c r="E13" s="3">
        <v>100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 x14ac:dyDescent="0.25">
      <c r="A14" s="19">
        <v>1016</v>
      </c>
      <c r="B14" s="19">
        <v>11477</v>
      </c>
      <c r="C14" s="3" t="s">
        <v>23</v>
      </c>
      <c r="D14" s="3" t="s">
        <v>31</v>
      </c>
      <c r="E14" s="3">
        <v>100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 x14ac:dyDescent="0.25">
      <c r="A15" s="19">
        <v>1016</v>
      </c>
      <c r="B15" s="19">
        <v>11478</v>
      </c>
      <c r="C15" s="3" t="s">
        <v>23</v>
      </c>
      <c r="D15" s="3" t="s">
        <v>32</v>
      </c>
      <c r="E15" s="3">
        <v>100</v>
      </c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 x14ac:dyDescent="0.25">
      <c r="A16" s="19">
        <v>1016</v>
      </c>
      <c r="B16" s="19">
        <v>11479</v>
      </c>
      <c r="C16" s="3" t="s">
        <v>23</v>
      </c>
      <c r="D16" s="3" t="s">
        <v>33</v>
      </c>
      <c r="E16" s="3">
        <v>100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1:69" x14ac:dyDescent="0.25">
      <c r="A17" s="19">
        <v>1016</v>
      </c>
      <c r="B17" s="19">
        <v>11481</v>
      </c>
      <c r="C17" s="3" t="s">
        <v>23</v>
      </c>
      <c r="D17" s="3"/>
      <c r="E17" s="3">
        <v>0</v>
      </c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1:69" x14ac:dyDescent="0.25">
      <c r="A18" s="19">
        <v>1016</v>
      </c>
      <c r="B18" s="19">
        <v>11473</v>
      </c>
      <c r="C18" s="3" t="s">
        <v>23</v>
      </c>
      <c r="D18" s="3"/>
      <c r="E18" s="3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1:69" x14ac:dyDescent="0.25">
      <c r="A19" s="19">
        <v>1016</v>
      </c>
      <c r="B19" s="19">
        <v>11482</v>
      </c>
      <c r="C19" s="21" t="s">
        <v>34</v>
      </c>
      <c r="D19" s="21" t="s">
        <v>35</v>
      </c>
      <c r="E19" s="21">
        <v>-10</v>
      </c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1:69" x14ac:dyDescent="0.25">
      <c r="A20" s="19">
        <v>1016</v>
      </c>
      <c r="B20" s="19">
        <v>11483</v>
      </c>
      <c r="C20" s="21" t="s">
        <v>34</v>
      </c>
      <c r="D20" s="21" t="s">
        <v>36</v>
      </c>
      <c r="E20" s="21">
        <v>-10</v>
      </c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1:69" x14ac:dyDescent="0.25"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1:69" x14ac:dyDescent="0.25">
      <c r="C22" t="s">
        <v>37</v>
      </c>
      <c r="E22">
        <f>SUMIF($E$6:$E$20, "&gt;0")</f>
        <v>1000</v>
      </c>
      <c r="F22" s="6"/>
      <c r="G22" s="6"/>
      <c r="H22" s="6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1:69" x14ac:dyDescent="0.25">
      <c r="C23" t="s">
        <v>38</v>
      </c>
      <c r="F23" s="23">
        <f>SUM($F$7:$F$20)</f>
        <v>0</v>
      </c>
      <c r="G23" s="23">
        <f>SUM($G$7:$G$20)</f>
        <v>0</v>
      </c>
      <c r="H23" s="23">
        <f>SUM($H$7:$H$20)</f>
        <v>0</v>
      </c>
      <c r="I23" s="23">
        <f>SUM($I$7:$I$20)</f>
        <v>0</v>
      </c>
      <c r="J23" s="23">
        <f>SUM($J$7:$J$20)</f>
        <v>0</v>
      </c>
      <c r="K23" s="23">
        <f>SUM($K$7:$K$20)</f>
        <v>0</v>
      </c>
      <c r="L23" s="23">
        <f>SUM($L$7:$L$20)</f>
        <v>0</v>
      </c>
      <c r="M23" s="23">
        <f>SUM($M$7:$M$20)</f>
        <v>0</v>
      </c>
      <c r="N23" s="23">
        <f>SUM($N$7:$N$20)</f>
        <v>0</v>
      </c>
      <c r="O23" s="23">
        <f>SUM($O$7:$O$20)</f>
        <v>0</v>
      </c>
      <c r="P23" s="23">
        <f>SUM($P$7:$P$20)</f>
        <v>0</v>
      </c>
      <c r="Q23" s="23">
        <f>SUM($Q$7:$Q$20)</f>
        <v>0</v>
      </c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1:69" x14ac:dyDescent="0.25">
      <c r="D24" s="24" t="s">
        <v>40</v>
      </c>
      <c r="E24" s="24" t="s">
        <v>41</v>
      </c>
      <c r="F24" s="6"/>
      <c r="G24" s="6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1:69" x14ac:dyDescent="0.25">
      <c r="F25" s="6"/>
      <c r="G25" s="6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1:69" x14ac:dyDescent="0.25"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1:69" x14ac:dyDescent="0.25"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1:69" x14ac:dyDescent="0.25"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1:69" x14ac:dyDescent="0.25">
      <c r="E29" t="s">
        <v>44</v>
      </c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1:69" x14ac:dyDescent="0.25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1:69" x14ac:dyDescent="0.25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1:69" x14ac:dyDescent="0.25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 x14ac:dyDescent="0.25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 x14ac:dyDescent="0.25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 x14ac:dyDescent="0.25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 x14ac:dyDescent="0.25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 x14ac:dyDescent="0.25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 x14ac:dyDescent="0.25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 x14ac:dyDescent="0.25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 x14ac:dyDescent="0.25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 x14ac:dyDescent="0.25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 x14ac:dyDescent="0.25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 x14ac:dyDescent="0.25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 x14ac:dyDescent="0.25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 x14ac:dyDescent="0.25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 x14ac:dyDescent="0.25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 x14ac:dyDescent="0.25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 x14ac:dyDescent="0.25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 x14ac:dyDescent="0.25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 x14ac:dyDescent="0.25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 x14ac:dyDescent="0.25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 x14ac:dyDescent="0.25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 x14ac:dyDescent="0.25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 x14ac:dyDescent="0.25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 x14ac:dyDescent="0.25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 x14ac:dyDescent="0.25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 x14ac:dyDescent="0.25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 x14ac:dyDescent="0.25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 x14ac:dyDescent="0.25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 x14ac:dyDescent="0.25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 x14ac:dyDescent="0.25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 x14ac:dyDescent="0.25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 x14ac:dyDescent="0.25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 x14ac:dyDescent="0.25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 x14ac:dyDescent="0.25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 x14ac:dyDescent="0.25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 x14ac:dyDescent="0.25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 x14ac:dyDescent="0.25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 x14ac:dyDescent="0.25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 x14ac:dyDescent="0.25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 x14ac:dyDescent="0.25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 x14ac:dyDescent="0.25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 x14ac:dyDescent="0.25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 x14ac:dyDescent="0.25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 x14ac:dyDescent="0.25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 x14ac:dyDescent="0.25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 x14ac:dyDescent="0.25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 x14ac:dyDescent="0.25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 x14ac:dyDescent="0.25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 x14ac:dyDescent="0.25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 x14ac:dyDescent="0.25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 x14ac:dyDescent="0.25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 x14ac:dyDescent="0.25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 x14ac:dyDescent="0.25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 x14ac:dyDescent="0.25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 x14ac:dyDescent="0.25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 x14ac:dyDescent="0.25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 x14ac:dyDescent="0.25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 x14ac:dyDescent="0.25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 x14ac:dyDescent="0.25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 x14ac:dyDescent="0.25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 x14ac:dyDescent="0.25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 x14ac:dyDescent="0.25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 x14ac:dyDescent="0.25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 x14ac:dyDescent="0.25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 x14ac:dyDescent="0.25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 x14ac:dyDescent="0.25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 x14ac:dyDescent="0.25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 x14ac:dyDescent="0.25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 x14ac:dyDescent="0.25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 x14ac:dyDescent="0.25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 x14ac:dyDescent="0.25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 x14ac:dyDescent="0.25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 x14ac:dyDescent="0.25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 x14ac:dyDescent="0.25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 x14ac:dyDescent="0.25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 x14ac:dyDescent="0.25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 x14ac:dyDescent="0.25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 x14ac:dyDescent="0.25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 x14ac:dyDescent="0.25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 x14ac:dyDescent="0.25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 x14ac:dyDescent="0.25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 x14ac:dyDescent="0.25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 x14ac:dyDescent="0.25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 x14ac:dyDescent="0.25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 x14ac:dyDescent="0.25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 x14ac:dyDescent="0.25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 x14ac:dyDescent="0.25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 x14ac:dyDescent="0.25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 x14ac:dyDescent="0.25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 x14ac:dyDescent="0.25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 x14ac:dyDescent="0.25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 x14ac:dyDescent="0.25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 x14ac:dyDescent="0.25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 x14ac:dyDescent="0.25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 x14ac:dyDescent="0.25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 x14ac:dyDescent="0.25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 x14ac:dyDescent="0.25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 x14ac:dyDescent="0.25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 x14ac:dyDescent="0.25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 x14ac:dyDescent="0.25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 x14ac:dyDescent="0.25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 x14ac:dyDescent="0.25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 x14ac:dyDescent="0.25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 x14ac:dyDescent="0.25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 x14ac:dyDescent="0.25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 x14ac:dyDescent="0.25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 x14ac:dyDescent="0.25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 x14ac:dyDescent="0.25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 x14ac:dyDescent="0.25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 x14ac:dyDescent="0.25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 x14ac:dyDescent="0.25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 x14ac:dyDescent="0.25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 x14ac:dyDescent="0.25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 x14ac:dyDescent="0.25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 x14ac:dyDescent="0.25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 x14ac:dyDescent="0.25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 x14ac:dyDescent="0.25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 x14ac:dyDescent="0.25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 x14ac:dyDescent="0.25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 x14ac:dyDescent="0.25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 x14ac:dyDescent="0.25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 x14ac:dyDescent="0.25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 x14ac:dyDescent="0.25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 x14ac:dyDescent="0.25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 x14ac:dyDescent="0.25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 x14ac:dyDescent="0.25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 x14ac:dyDescent="0.25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 x14ac:dyDescent="0.25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 x14ac:dyDescent="0.25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 x14ac:dyDescent="0.25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 x14ac:dyDescent="0.25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 x14ac:dyDescent="0.25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 x14ac:dyDescent="0.25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 x14ac:dyDescent="0.25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 x14ac:dyDescent="0.25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 x14ac:dyDescent="0.25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 x14ac:dyDescent="0.25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 x14ac:dyDescent="0.25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 x14ac:dyDescent="0.25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 x14ac:dyDescent="0.25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 x14ac:dyDescent="0.25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 x14ac:dyDescent="0.25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 x14ac:dyDescent="0.25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 x14ac:dyDescent="0.25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 x14ac:dyDescent="0.25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 x14ac:dyDescent="0.25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 x14ac:dyDescent="0.25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 x14ac:dyDescent="0.25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 x14ac:dyDescent="0.25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 x14ac:dyDescent="0.25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 x14ac:dyDescent="0.25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 x14ac:dyDescent="0.25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 x14ac:dyDescent="0.25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 x14ac:dyDescent="0.25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 x14ac:dyDescent="0.25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 x14ac:dyDescent="0.25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 x14ac:dyDescent="0.25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 x14ac:dyDescent="0.25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 x14ac:dyDescent="0.25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 x14ac:dyDescent="0.25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 x14ac:dyDescent="0.25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 x14ac:dyDescent="0.25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 x14ac:dyDescent="0.25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 x14ac:dyDescent="0.25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 x14ac:dyDescent="0.25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 x14ac:dyDescent="0.25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 x14ac:dyDescent="0.25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 x14ac:dyDescent="0.25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 x14ac:dyDescent="0.25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 x14ac:dyDescent="0.25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 x14ac:dyDescent="0.25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 x14ac:dyDescent="0.25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 x14ac:dyDescent="0.25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 x14ac:dyDescent="0.25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 x14ac:dyDescent="0.25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 x14ac:dyDescent="0.25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 x14ac:dyDescent="0.25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 x14ac:dyDescent="0.25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 x14ac:dyDescent="0.25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 x14ac:dyDescent="0.25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 x14ac:dyDescent="0.25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 x14ac:dyDescent="0.25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 x14ac:dyDescent="0.25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 x14ac:dyDescent="0.25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 x14ac:dyDescent="0.25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 x14ac:dyDescent="0.25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 x14ac:dyDescent="0.25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 x14ac:dyDescent="0.25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 x14ac:dyDescent="0.25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 x14ac:dyDescent="0.25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 x14ac:dyDescent="0.25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 x14ac:dyDescent="0.25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 x14ac:dyDescent="0.25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 x14ac:dyDescent="0.25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 x14ac:dyDescent="0.25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 x14ac:dyDescent="0.25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 x14ac:dyDescent="0.25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 x14ac:dyDescent="0.25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 x14ac:dyDescent="0.25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 x14ac:dyDescent="0.25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 x14ac:dyDescent="0.25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 x14ac:dyDescent="0.25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 x14ac:dyDescent="0.25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 x14ac:dyDescent="0.25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 x14ac:dyDescent="0.25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 x14ac:dyDescent="0.25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 x14ac:dyDescent="0.25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 x14ac:dyDescent="0.25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 x14ac:dyDescent="0.25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 x14ac:dyDescent="0.25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 x14ac:dyDescent="0.25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 x14ac:dyDescent="0.25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 x14ac:dyDescent="0.25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 x14ac:dyDescent="0.25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 x14ac:dyDescent="0.25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 x14ac:dyDescent="0.25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 x14ac:dyDescent="0.25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 x14ac:dyDescent="0.25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 x14ac:dyDescent="0.25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 x14ac:dyDescent="0.25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 x14ac:dyDescent="0.25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 x14ac:dyDescent="0.25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 x14ac:dyDescent="0.25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 x14ac:dyDescent="0.25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 x14ac:dyDescent="0.25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 x14ac:dyDescent="0.25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 x14ac:dyDescent="0.25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 x14ac:dyDescent="0.25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 x14ac:dyDescent="0.25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 x14ac:dyDescent="0.25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 x14ac:dyDescent="0.25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 x14ac:dyDescent="0.25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 x14ac:dyDescent="0.25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 x14ac:dyDescent="0.25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 x14ac:dyDescent="0.25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 x14ac:dyDescent="0.25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 x14ac:dyDescent="0.25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 x14ac:dyDescent="0.25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 x14ac:dyDescent="0.25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 x14ac:dyDescent="0.25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 x14ac:dyDescent="0.25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 x14ac:dyDescent="0.25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 x14ac:dyDescent="0.25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 x14ac:dyDescent="0.25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 x14ac:dyDescent="0.25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 x14ac:dyDescent="0.25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 x14ac:dyDescent="0.25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 x14ac:dyDescent="0.25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 x14ac:dyDescent="0.25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algorithmName="SHA-512" hashValue="ZkdGLHQAzRPG3V15MygaIcOB6qbsRJHqmdtu+okspN0fwI0/sM5Ar3o17MtEMZUIQsMr/z17JAath5ovU3ZjDg==" saltValue="ms/Wu+YBSBC5qPNe8MfPeQ==" spinCount="100000" sheet="1" objects="1" scenarios="1" formatColumns="0" formatRows="0"/>
  <conditionalFormatting sqref="E7:Q7">
    <cfRule type="cellIs" dxfId="219" priority="1" stopIfTrue="1" operator="greaterThan">
      <formula>$E$7</formula>
    </cfRule>
    <cfRule type="cellIs" dxfId="218" priority="2" stopIfTrue="1" operator="equal">
      <formula>""</formula>
    </cfRule>
    <cfRule type="cellIs" dxfId="217" priority="3" stopIfTrue="1" operator="equal">
      <formula>0</formula>
    </cfRule>
    <cfRule type="cellIs" dxfId="216" priority="4" stopIfTrue="1" operator="lessThan">
      <formula>($E$7 * 0.25)</formula>
    </cfRule>
  </conditionalFormatting>
  <conditionalFormatting sqref="E8:Q8">
    <cfRule type="cellIs" dxfId="215" priority="5" stopIfTrue="1" operator="greaterThan">
      <formula>$E$8</formula>
    </cfRule>
    <cfRule type="cellIs" dxfId="214" priority="6" stopIfTrue="1" operator="equal">
      <formula>""</formula>
    </cfRule>
    <cfRule type="cellIs" dxfId="213" priority="7" stopIfTrue="1" operator="equal">
      <formula>0</formula>
    </cfRule>
    <cfRule type="cellIs" dxfId="212" priority="8" stopIfTrue="1" operator="lessThan">
      <formula>($E$8 * 0.25)</formula>
    </cfRule>
  </conditionalFormatting>
  <conditionalFormatting sqref="E9:Q9">
    <cfRule type="cellIs" dxfId="211" priority="9" stopIfTrue="1" operator="greaterThan">
      <formula>$E$9</formula>
    </cfRule>
    <cfRule type="cellIs" dxfId="210" priority="10" stopIfTrue="1" operator="equal">
      <formula>""</formula>
    </cfRule>
    <cfRule type="cellIs" dxfId="209" priority="11" stopIfTrue="1" operator="equal">
      <formula>0</formula>
    </cfRule>
    <cfRule type="cellIs" dxfId="208" priority="12" stopIfTrue="1" operator="lessThan">
      <formula>($E$9 * 0.25)</formula>
    </cfRule>
  </conditionalFormatting>
  <conditionalFormatting sqref="E10:Q10">
    <cfRule type="cellIs" dxfId="207" priority="13" stopIfTrue="1" operator="greaterThan">
      <formula>$E$10</formula>
    </cfRule>
    <cfRule type="cellIs" dxfId="206" priority="14" stopIfTrue="1" operator="equal">
      <formula>""</formula>
    </cfRule>
    <cfRule type="cellIs" dxfId="205" priority="15" stopIfTrue="1" operator="equal">
      <formula>0</formula>
    </cfRule>
    <cfRule type="cellIs" dxfId="204" priority="16" stopIfTrue="1" operator="lessThan">
      <formula>($E$10 * 0.25)</formula>
    </cfRule>
  </conditionalFormatting>
  <conditionalFormatting sqref="E11:Q11">
    <cfRule type="cellIs" dxfId="203" priority="17" stopIfTrue="1" operator="greaterThan">
      <formula>$E$11</formula>
    </cfRule>
    <cfRule type="cellIs" dxfId="202" priority="18" stopIfTrue="1" operator="equal">
      <formula>""</formula>
    </cfRule>
    <cfRule type="cellIs" dxfId="201" priority="19" stopIfTrue="1" operator="equal">
      <formula>0</formula>
    </cfRule>
    <cfRule type="cellIs" dxfId="200" priority="20" stopIfTrue="1" operator="lessThan">
      <formula>($E$11 * 0.25)</formula>
    </cfRule>
  </conditionalFormatting>
  <conditionalFormatting sqref="E12:Q12">
    <cfRule type="cellIs" dxfId="199" priority="21" stopIfTrue="1" operator="greaterThan">
      <formula>$E$12</formula>
    </cfRule>
    <cfRule type="cellIs" dxfId="198" priority="22" stopIfTrue="1" operator="equal">
      <formula>""</formula>
    </cfRule>
    <cfRule type="cellIs" dxfId="197" priority="23" stopIfTrue="1" operator="equal">
      <formula>0</formula>
    </cfRule>
    <cfRule type="cellIs" dxfId="196" priority="24" stopIfTrue="1" operator="lessThan">
      <formula>($E$12 * 0.25)</formula>
    </cfRule>
  </conditionalFormatting>
  <conditionalFormatting sqref="E13:Q13">
    <cfRule type="cellIs" dxfId="195" priority="25" stopIfTrue="1" operator="greaterThan">
      <formula>$E$13</formula>
    </cfRule>
    <cfRule type="cellIs" dxfId="194" priority="26" stopIfTrue="1" operator="equal">
      <formula>""</formula>
    </cfRule>
    <cfRule type="cellIs" dxfId="193" priority="27" stopIfTrue="1" operator="equal">
      <formula>0</formula>
    </cfRule>
    <cfRule type="cellIs" dxfId="192" priority="28" stopIfTrue="1" operator="lessThan">
      <formula>($E$13 * 0.25)</formula>
    </cfRule>
  </conditionalFormatting>
  <conditionalFormatting sqref="E14:Q14">
    <cfRule type="cellIs" dxfId="191" priority="29" stopIfTrue="1" operator="greaterThan">
      <formula>$E$14</formula>
    </cfRule>
    <cfRule type="cellIs" dxfId="190" priority="30" stopIfTrue="1" operator="equal">
      <formula>""</formula>
    </cfRule>
    <cfRule type="cellIs" dxfId="189" priority="31" stopIfTrue="1" operator="equal">
      <formula>0</formula>
    </cfRule>
    <cfRule type="cellIs" dxfId="188" priority="32" stopIfTrue="1" operator="lessThan">
      <formula>($E$14 * 0.25)</formula>
    </cfRule>
  </conditionalFormatting>
  <conditionalFormatting sqref="E15:Q15">
    <cfRule type="cellIs" dxfId="187" priority="33" stopIfTrue="1" operator="greaterThan">
      <formula>$E$15</formula>
    </cfRule>
    <cfRule type="cellIs" dxfId="186" priority="34" stopIfTrue="1" operator="equal">
      <formula>""</formula>
    </cfRule>
    <cfRule type="cellIs" dxfId="185" priority="35" stopIfTrue="1" operator="equal">
      <formula>0</formula>
    </cfRule>
    <cfRule type="cellIs" dxfId="184" priority="36" stopIfTrue="1" operator="lessThan">
      <formula>($E$15 * 0.25)</formula>
    </cfRule>
  </conditionalFormatting>
  <conditionalFormatting sqref="E16:Q16">
    <cfRule type="cellIs" dxfId="183" priority="37" stopIfTrue="1" operator="greaterThan">
      <formula>$E$16</formula>
    </cfRule>
    <cfRule type="cellIs" dxfId="182" priority="38" stopIfTrue="1" operator="equal">
      <formula>""</formula>
    </cfRule>
    <cfRule type="cellIs" dxfId="181" priority="39" stopIfTrue="1" operator="equal">
      <formula>0</formula>
    </cfRule>
    <cfRule type="cellIs" dxfId="180" priority="40" stopIfTrue="1" operator="lessThan">
      <formula>($E$16 * 0.25)</formula>
    </cfRule>
  </conditionalFormatting>
  <conditionalFormatting sqref="E17:Q17">
    <cfRule type="cellIs" dxfId="179" priority="41" stopIfTrue="1" operator="greaterThan">
      <formula>$E$17</formula>
    </cfRule>
    <cfRule type="cellIs" dxfId="178" priority="42" stopIfTrue="1" operator="equal">
      <formula>""</formula>
    </cfRule>
    <cfRule type="cellIs" dxfId="177" priority="43" stopIfTrue="1" operator="equal">
      <formula>0</formula>
    </cfRule>
    <cfRule type="cellIs" dxfId="176" priority="44" stopIfTrue="1" operator="lessThan">
      <formula>($E$17 * 0.25)</formula>
    </cfRule>
  </conditionalFormatting>
  <conditionalFormatting sqref="E18:Q18">
    <cfRule type="cellIs" dxfId="175" priority="45" stopIfTrue="1" operator="greaterThan">
      <formula>$E$18</formula>
    </cfRule>
    <cfRule type="cellIs" dxfId="174" priority="46" stopIfTrue="1" operator="equal">
      <formula>""</formula>
    </cfRule>
    <cfRule type="cellIs" dxfId="173" priority="47" stopIfTrue="1" operator="equal">
      <formula>0</formula>
    </cfRule>
    <cfRule type="cellIs" dxfId="172" priority="48" stopIfTrue="1" operator="lessThan">
      <formula>($E$18 * 0.25)</formula>
    </cfRule>
  </conditionalFormatting>
  <conditionalFormatting sqref="E19:Q19">
    <cfRule type="cellIs" dxfId="171" priority="49" stopIfTrue="1" operator="lessThan">
      <formula>$E$19</formula>
    </cfRule>
    <cfRule type="cellIs" dxfId="170" priority="50" stopIfTrue="1" operator="greaterThan">
      <formula>0</formula>
    </cfRule>
  </conditionalFormatting>
  <conditionalFormatting sqref="E20:Q20">
    <cfRule type="cellIs" dxfId="169" priority="51" stopIfTrue="1" operator="lessThan">
      <formula>$E$20</formula>
    </cfRule>
    <cfRule type="cellIs" dxfId="168" priority="52" stopIfTrue="1" operator="greaterThan">
      <formula>0</formula>
    </cfRule>
  </conditionalFormatting>
  <conditionalFormatting sqref="C23:Q23">
    <cfRule type="cellIs" dxfId="167" priority="53" stopIfTrue="1" operator="equal">
      <formula>$D$25</formula>
    </cfRule>
    <cfRule type="cellIs" dxfId="166" priority="54" stopIfTrue="1" operator="equal">
      <formula>$D$26</formula>
    </cfRule>
    <cfRule type="cellIs" dxfId="165" priority="55" stopIfTrue="1" operator="equal">
      <formula>$D$27</formula>
    </cfRule>
  </conditionalFormatting>
  <hyperlinks>
    <hyperlink ref="O3" r:id="rId1" xr:uid="{E04CDC34-1E89-4549-9D1A-FBAA60998C74}"/>
    <hyperlink ref="E3" r:id="rId2" display="Need Help using this ScoreCard?  Check out this training video." xr:uid="{E12ADEA9-3BCB-43B7-B6B1-2A90E6221D16}"/>
    <hyperlink ref="D3" r:id="rId3" display="Need Help using this ScoreCard?  Check out this training video." xr:uid="{56F2C4B2-8469-4F2B-B6C6-57AEC4957D76}"/>
  </hyperlinks>
  <pageMargins left="0.25" right="0.25" top="0.5" bottom="0.5" header="0.5" footer="0.5"/>
  <pageSetup scale="90" orientation="landscape" horizontalDpi="4294967293" r:id="rId4"/>
  <headerFooter alignWithMargins="0">
    <oddFooter>Page &amp;P of &amp;N</oddFooter>
  </headerFooter>
  <drawing r:id="rId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E6E30A-45A2-48CF-A6A4-DB0738CA3B86}">
  <dimension ref="A1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defaultRowHeight="13.2" x14ac:dyDescent="0.25"/>
  <cols>
    <col min="1" max="1" width="10" hidden="1" customWidth="1"/>
    <col min="2" max="2" width="9.33203125" hidden="1" customWidth="1"/>
    <col min="3" max="3" width="12.109375" customWidth="1"/>
    <col min="4" max="4" width="36.33203125" customWidth="1"/>
    <col min="5" max="5" width="10.33203125" customWidth="1"/>
    <col min="6" max="17" width="25.77734375" customWidth="1"/>
    <col min="18" max="31" width="11.109375" customWidth="1"/>
  </cols>
  <sheetData>
    <row r="1" spans="1:69" x14ac:dyDescent="0.25">
      <c r="O1" s="2" t="s">
        <v>16</v>
      </c>
      <c r="P1" s="11" t="s">
        <v>13</v>
      </c>
      <c r="Q1" s="10" t="s">
        <v>12</v>
      </c>
    </row>
    <row r="2" spans="1:69" ht="17.399999999999999" x14ac:dyDescent="0.3">
      <c r="D2" s="4" t="s">
        <v>1</v>
      </c>
      <c r="P2" s="13"/>
      <c r="Q2" s="10" t="s">
        <v>14</v>
      </c>
    </row>
    <row r="3" spans="1:69" x14ac:dyDescent="0.25">
      <c r="D3" s="16" t="s">
        <v>19</v>
      </c>
      <c r="E3" s="17" t="s">
        <v>20</v>
      </c>
      <c r="O3" s="14" t="s">
        <v>18</v>
      </c>
      <c r="P3" s="15"/>
      <c r="Q3" s="12" t="s">
        <v>17</v>
      </c>
    </row>
    <row r="4" spans="1:69" ht="15" customHeight="1" x14ac:dyDescent="0.25">
      <c r="C4" s="2" t="s">
        <v>4</v>
      </c>
      <c r="D4" t="s">
        <v>21</v>
      </c>
      <c r="E4" s="2" t="s">
        <v>8</v>
      </c>
      <c r="F4" s="1"/>
      <c r="G4" s="1"/>
      <c r="I4" s="2" t="s">
        <v>10</v>
      </c>
      <c r="J4" s="3">
        <v>5</v>
      </c>
      <c r="N4" s="2" t="s">
        <v>11</v>
      </c>
      <c r="O4" s="8">
        <v>20170610</v>
      </c>
      <c r="P4" s="9"/>
      <c r="Q4" s="10" t="s">
        <v>15</v>
      </c>
    </row>
    <row r="5" spans="1:69" x14ac:dyDescent="0.25">
      <c r="C5" s="2" t="s">
        <v>5</v>
      </c>
      <c r="D5" s="1" t="s">
        <v>22</v>
      </c>
      <c r="F5" s="1" t="s">
        <v>3</v>
      </c>
      <c r="J5" t="s">
        <v>45</v>
      </c>
    </row>
    <row r="6" spans="1:69" x14ac:dyDescent="0.25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101</v>
      </c>
      <c r="G6" s="1">
        <v>102</v>
      </c>
      <c r="H6" s="1">
        <v>103</v>
      </c>
      <c r="I6" s="1">
        <v>104</v>
      </c>
      <c r="J6" s="1">
        <v>105</v>
      </c>
      <c r="K6" s="1">
        <v>106</v>
      </c>
      <c r="L6" s="1">
        <v>108</v>
      </c>
      <c r="M6" s="1">
        <v>109</v>
      </c>
      <c r="N6" s="1">
        <v>110</v>
      </c>
      <c r="O6" s="1">
        <v>111</v>
      </c>
      <c r="P6" s="1">
        <v>112</v>
      </c>
      <c r="Q6" s="1">
        <v>113</v>
      </c>
    </row>
    <row r="7" spans="1:69" x14ac:dyDescent="0.25">
      <c r="A7" s="19">
        <v>1016</v>
      </c>
      <c r="B7" s="19">
        <v>11480</v>
      </c>
      <c r="C7" s="18" t="s">
        <v>23</v>
      </c>
      <c r="D7" s="3" t="s">
        <v>24</v>
      </c>
      <c r="E7" s="3">
        <v>100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 x14ac:dyDescent="0.25">
      <c r="A8" s="19">
        <v>1016</v>
      </c>
      <c r="B8" s="19">
        <v>11471</v>
      </c>
      <c r="C8" s="3" t="s">
        <v>23</v>
      </c>
      <c r="D8" s="3" t="s">
        <v>25</v>
      </c>
      <c r="E8" s="3">
        <v>100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 x14ac:dyDescent="0.25">
      <c r="A9" s="19">
        <v>1016</v>
      </c>
      <c r="B9" s="19">
        <v>11472</v>
      </c>
      <c r="C9" s="3" t="s">
        <v>23</v>
      </c>
      <c r="D9" s="3" t="s">
        <v>26</v>
      </c>
      <c r="E9" s="3">
        <v>100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 x14ac:dyDescent="0.25">
      <c r="A10" s="19">
        <v>1016</v>
      </c>
      <c r="B10" s="19">
        <v>11474</v>
      </c>
      <c r="C10" s="3" t="s">
        <v>23</v>
      </c>
      <c r="D10" s="3" t="s">
        <v>27</v>
      </c>
      <c r="E10" s="3">
        <v>100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 x14ac:dyDescent="0.25">
      <c r="A11" s="19">
        <v>1016</v>
      </c>
      <c r="B11" s="19">
        <v>11470</v>
      </c>
      <c r="C11" s="3" t="s">
        <v>23</v>
      </c>
      <c r="D11" s="3" t="s">
        <v>28</v>
      </c>
      <c r="E11" s="3">
        <v>100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 x14ac:dyDescent="0.25">
      <c r="A12" s="19">
        <v>1016</v>
      </c>
      <c r="B12" s="19">
        <v>11475</v>
      </c>
      <c r="C12" s="3" t="s">
        <v>23</v>
      </c>
      <c r="D12" s="3" t="s">
        <v>29</v>
      </c>
      <c r="E12" s="3">
        <v>100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 x14ac:dyDescent="0.25">
      <c r="A13" s="19">
        <v>1016</v>
      </c>
      <c r="B13" s="19">
        <v>11476</v>
      </c>
      <c r="C13" s="3" t="s">
        <v>23</v>
      </c>
      <c r="D13" s="3" t="s">
        <v>30</v>
      </c>
      <c r="E13" s="3">
        <v>100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 x14ac:dyDescent="0.25">
      <c r="A14" s="19">
        <v>1016</v>
      </c>
      <c r="B14" s="19">
        <v>11477</v>
      </c>
      <c r="C14" s="3" t="s">
        <v>23</v>
      </c>
      <c r="D14" s="3" t="s">
        <v>31</v>
      </c>
      <c r="E14" s="3">
        <v>100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 x14ac:dyDescent="0.25">
      <c r="A15" s="19">
        <v>1016</v>
      </c>
      <c r="B15" s="19">
        <v>11478</v>
      </c>
      <c r="C15" s="3" t="s">
        <v>23</v>
      </c>
      <c r="D15" s="3" t="s">
        <v>32</v>
      </c>
      <c r="E15" s="3">
        <v>100</v>
      </c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 x14ac:dyDescent="0.25">
      <c r="A16" s="19">
        <v>1016</v>
      </c>
      <c r="B16" s="19">
        <v>11479</v>
      </c>
      <c r="C16" s="3" t="s">
        <v>23</v>
      </c>
      <c r="D16" s="3" t="s">
        <v>33</v>
      </c>
      <c r="E16" s="3">
        <v>100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1:69" x14ac:dyDescent="0.25">
      <c r="A17" s="19">
        <v>1016</v>
      </c>
      <c r="B17" s="19">
        <v>11481</v>
      </c>
      <c r="C17" s="3" t="s">
        <v>23</v>
      </c>
      <c r="D17" s="3"/>
      <c r="E17" s="3">
        <v>0</v>
      </c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1:69" x14ac:dyDescent="0.25">
      <c r="A18" s="19">
        <v>1016</v>
      </c>
      <c r="B18" s="19">
        <v>11473</v>
      </c>
      <c r="C18" s="3" t="s">
        <v>23</v>
      </c>
      <c r="D18" s="3"/>
      <c r="E18" s="3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1:69" x14ac:dyDescent="0.25">
      <c r="A19" s="19">
        <v>1016</v>
      </c>
      <c r="B19" s="19">
        <v>11482</v>
      </c>
      <c r="C19" s="21" t="s">
        <v>34</v>
      </c>
      <c r="D19" s="21" t="s">
        <v>35</v>
      </c>
      <c r="E19" s="21">
        <v>-10</v>
      </c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1:69" x14ac:dyDescent="0.25">
      <c r="A20" s="19">
        <v>1016</v>
      </c>
      <c r="B20" s="19">
        <v>11483</v>
      </c>
      <c r="C20" s="21" t="s">
        <v>34</v>
      </c>
      <c r="D20" s="21" t="s">
        <v>36</v>
      </c>
      <c r="E20" s="21">
        <v>-10</v>
      </c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1:69" x14ac:dyDescent="0.25"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1:69" x14ac:dyDescent="0.25">
      <c r="C22" t="s">
        <v>37</v>
      </c>
      <c r="E22">
        <f>SUMIF($E$6:$E$20, "&gt;0")</f>
        <v>1000</v>
      </c>
      <c r="F22" s="6"/>
      <c r="G22" s="6"/>
      <c r="H22" s="6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1:69" x14ac:dyDescent="0.25">
      <c r="C23" t="s">
        <v>38</v>
      </c>
      <c r="F23" s="23">
        <f>SUM($F$7:$F$20)</f>
        <v>0</v>
      </c>
      <c r="G23" s="23">
        <f>SUM($G$7:$G$20)</f>
        <v>0</v>
      </c>
      <c r="H23" s="23">
        <f>SUM($H$7:$H$20)</f>
        <v>0</v>
      </c>
      <c r="I23" s="23">
        <f>SUM($I$7:$I$20)</f>
        <v>0</v>
      </c>
      <c r="J23" s="23">
        <f>SUM($J$7:$J$20)</f>
        <v>0</v>
      </c>
      <c r="K23" s="23">
        <f>SUM($K$7:$K$20)</f>
        <v>0</v>
      </c>
      <c r="L23" s="23">
        <f>SUM($L$7:$L$20)</f>
        <v>0</v>
      </c>
      <c r="M23" s="23">
        <f>SUM($M$7:$M$20)</f>
        <v>0</v>
      </c>
      <c r="N23" s="23">
        <f>SUM($N$7:$N$20)</f>
        <v>0</v>
      </c>
      <c r="O23" s="23">
        <f>SUM($O$7:$O$20)</f>
        <v>0</v>
      </c>
      <c r="P23" s="23">
        <f>SUM($P$7:$P$20)</f>
        <v>0</v>
      </c>
      <c r="Q23" s="23">
        <f>SUM($Q$7:$Q$20)</f>
        <v>0</v>
      </c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1:69" x14ac:dyDescent="0.25">
      <c r="D24" s="24" t="s">
        <v>40</v>
      </c>
      <c r="E24" s="24" t="s">
        <v>41</v>
      </c>
      <c r="F24" s="6"/>
      <c r="G24" s="6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1:69" x14ac:dyDescent="0.25">
      <c r="F25" s="6"/>
      <c r="G25" s="6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1:69" x14ac:dyDescent="0.25"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1:69" x14ac:dyDescent="0.25"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1:69" x14ac:dyDescent="0.25"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1:69" x14ac:dyDescent="0.25">
      <c r="E29" t="s">
        <v>44</v>
      </c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1:69" x14ac:dyDescent="0.25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1:69" x14ac:dyDescent="0.25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1:69" x14ac:dyDescent="0.25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 x14ac:dyDescent="0.25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 x14ac:dyDescent="0.25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 x14ac:dyDescent="0.25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 x14ac:dyDescent="0.25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 x14ac:dyDescent="0.25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 x14ac:dyDescent="0.25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 x14ac:dyDescent="0.25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 x14ac:dyDescent="0.25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 x14ac:dyDescent="0.25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 x14ac:dyDescent="0.25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 x14ac:dyDescent="0.25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 x14ac:dyDescent="0.25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 x14ac:dyDescent="0.25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 x14ac:dyDescent="0.25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 x14ac:dyDescent="0.25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 x14ac:dyDescent="0.25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 x14ac:dyDescent="0.25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 x14ac:dyDescent="0.25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 x14ac:dyDescent="0.25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 x14ac:dyDescent="0.25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 x14ac:dyDescent="0.25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 x14ac:dyDescent="0.25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 x14ac:dyDescent="0.25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 x14ac:dyDescent="0.25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 x14ac:dyDescent="0.25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 x14ac:dyDescent="0.25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 x14ac:dyDescent="0.25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 x14ac:dyDescent="0.25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 x14ac:dyDescent="0.25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 x14ac:dyDescent="0.25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 x14ac:dyDescent="0.25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 x14ac:dyDescent="0.25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 x14ac:dyDescent="0.25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 x14ac:dyDescent="0.25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 x14ac:dyDescent="0.25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 x14ac:dyDescent="0.25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 x14ac:dyDescent="0.25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 x14ac:dyDescent="0.25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 x14ac:dyDescent="0.25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 x14ac:dyDescent="0.25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 x14ac:dyDescent="0.25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 x14ac:dyDescent="0.25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 x14ac:dyDescent="0.25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 x14ac:dyDescent="0.25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 x14ac:dyDescent="0.25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 x14ac:dyDescent="0.25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 x14ac:dyDescent="0.25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 x14ac:dyDescent="0.25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 x14ac:dyDescent="0.25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 x14ac:dyDescent="0.25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 x14ac:dyDescent="0.25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 x14ac:dyDescent="0.25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 x14ac:dyDescent="0.25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 x14ac:dyDescent="0.25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 x14ac:dyDescent="0.25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 x14ac:dyDescent="0.25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 x14ac:dyDescent="0.25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 x14ac:dyDescent="0.25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 x14ac:dyDescent="0.25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 x14ac:dyDescent="0.25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 x14ac:dyDescent="0.25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 x14ac:dyDescent="0.25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 x14ac:dyDescent="0.25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 x14ac:dyDescent="0.25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 x14ac:dyDescent="0.25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 x14ac:dyDescent="0.25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 x14ac:dyDescent="0.25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 x14ac:dyDescent="0.25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 x14ac:dyDescent="0.25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 x14ac:dyDescent="0.25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 x14ac:dyDescent="0.25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 x14ac:dyDescent="0.25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 x14ac:dyDescent="0.25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 x14ac:dyDescent="0.25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 x14ac:dyDescent="0.25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 x14ac:dyDescent="0.25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 x14ac:dyDescent="0.25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 x14ac:dyDescent="0.25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 x14ac:dyDescent="0.25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 x14ac:dyDescent="0.25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 x14ac:dyDescent="0.25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 x14ac:dyDescent="0.25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 x14ac:dyDescent="0.25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 x14ac:dyDescent="0.25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 x14ac:dyDescent="0.25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 x14ac:dyDescent="0.25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 x14ac:dyDescent="0.25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 x14ac:dyDescent="0.25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 x14ac:dyDescent="0.25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 x14ac:dyDescent="0.25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 x14ac:dyDescent="0.25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 x14ac:dyDescent="0.25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 x14ac:dyDescent="0.25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 x14ac:dyDescent="0.25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 x14ac:dyDescent="0.25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 x14ac:dyDescent="0.25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 x14ac:dyDescent="0.25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 x14ac:dyDescent="0.25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 x14ac:dyDescent="0.25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 x14ac:dyDescent="0.25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 x14ac:dyDescent="0.25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 x14ac:dyDescent="0.25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 x14ac:dyDescent="0.25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 x14ac:dyDescent="0.25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 x14ac:dyDescent="0.25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 x14ac:dyDescent="0.25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 x14ac:dyDescent="0.25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 x14ac:dyDescent="0.25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 x14ac:dyDescent="0.25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 x14ac:dyDescent="0.25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 x14ac:dyDescent="0.25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 x14ac:dyDescent="0.25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 x14ac:dyDescent="0.25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 x14ac:dyDescent="0.25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 x14ac:dyDescent="0.25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 x14ac:dyDescent="0.25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 x14ac:dyDescent="0.25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 x14ac:dyDescent="0.25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 x14ac:dyDescent="0.25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 x14ac:dyDescent="0.25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 x14ac:dyDescent="0.25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 x14ac:dyDescent="0.25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 x14ac:dyDescent="0.25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 x14ac:dyDescent="0.25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 x14ac:dyDescent="0.25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 x14ac:dyDescent="0.25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 x14ac:dyDescent="0.25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 x14ac:dyDescent="0.25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 x14ac:dyDescent="0.25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 x14ac:dyDescent="0.25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 x14ac:dyDescent="0.25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 x14ac:dyDescent="0.25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 x14ac:dyDescent="0.25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 x14ac:dyDescent="0.25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 x14ac:dyDescent="0.25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 x14ac:dyDescent="0.25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 x14ac:dyDescent="0.25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 x14ac:dyDescent="0.25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 x14ac:dyDescent="0.25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 x14ac:dyDescent="0.25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 x14ac:dyDescent="0.25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 x14ac:dyDescent="0.25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 x14ac:dyDescent="0.25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 x14ac:dyDescent="0.25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 x14ac:dyDescent="0.25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 x14ac:dyDescent="0.25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 x14ac:dyDescent="0.25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 x14ac:dyDescent="0.25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 x14ac:dyDescent="0.25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 x14ac:dyDescent="0.25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 x14ac:dyDescent="0.25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 x14ac:dyDescent="0.25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 x14ac:dyDescent="0.25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 x14ac:dyDescent="0.25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 x14ac:dyDescent="0.25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 x14ac:dyDescent="0.25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 x14ac:dyDescent="0.25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 x14ac:dyDescent="0.25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 x14ac:dyDescent="0.25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 x14ac:dyDescent="0.25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 x14ac:dyDescent="0.25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 x14ac:dyDescent="0.25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 x14ac:dyDescent="0.25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 x14ac:dyDescent="0.25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 x14ac:dyDescent="0.25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 x14ac:dyDescent="0.25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 x14ac:dyDescent="0.25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 x14ac:dyDescent="0.25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 x14ac:dyDescent="0.25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 x14ac:dyDescent="0.25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 x14ac:dyDescent="0.25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 x14ac:dyDescent="0.25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 x14ac:dyDescent="0.25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 x14ac:dyDescent="0.25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 x14ac:dyDescent="0.25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 x14ac:dyDescent="0.25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 x14ac:dyDescent="0.25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 x14ac:dyDescent="0.25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 x14ac:dyDescent="0.25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 x14ac:dyDescent="0.25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 x14ac:dyDescent="0.25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 x14ac:dyDescent="0.25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 x14ac:dyDescent="0.25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 x14ac:dyDescent="0.25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 x14ac:dyDescent="0.25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 x14ac:dyDescent="0.25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 x14ac:dyDescent="0.25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 x14ac:dyDescent="0.25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 x14ac:dyDescent="0.25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 x14ac:dyDescent="0.25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 x14ac:dyDescent="0.25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 x14ac:dyDescent="0.25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 x14ac:dyDescent="0.25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 x14ac:dyDescent="0.25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 x14ac:dyDescent="0.25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 x14ac:dyDescent="0.25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 x14ac:dyDescent="0.25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 x14ac:dyDescent="0.25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 x14ac:dyDescent="0.25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 x14ac:dyDescent="0.25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 x14ac:dyDescent="0.25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 x14ac:dyDescent="0.25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 x14ac:dyDescent="0.25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 x14ac:dyDescent="0.25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 x14ac:dyDescent="0.25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 x14ac:dyDescent="0.25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 x14ac:dyDescent="0.25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 x14ac:dyDescent="0.25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 x14ac:dyDescent="0.25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 x14ac:dyDescent="0.25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 x14ac:dyDescent="0.25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 x14ac:dyDescent="0.25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 x14ac:dyDescent="0.25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 x14ac:dyDescent="0.25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 x14ac:dyDescent="0.25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 x14ac:dyDescent="0.25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 x14ac:dyDescent="0.25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 x14ac:dyDescent="0.25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 x14ac:dyDescent="0.25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 x14ac:dyDescent="0.25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 x14ac:dyDescent="0.25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 x14ac:dyDescent="0.25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 x14ac:dyDescent="0.25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 x14ac:dyDescent="0.25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 x14ac:dyDescent="0.25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 x14ac:dyDescent="0.25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 x14ac:dyDescent="0.25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 x14ac:dyDescent="0.25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 x14ac:dyDescent="0.25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 x14ac:dyDescent="0.25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 x14ac:dyDescent="0.25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 x14ac:dyDescent="0.25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 x14ac:dyDescent="0.25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 x14ac:dyDescent="0.25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 x14ac:dyDescent="0.25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 x14ac:dyDescent="0.25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 x14ac:dyDescent="0.25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 x14ac:dyDescent="0.25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 x14ac:dyDescent="0.25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 x14ac:dyDescent="0.25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 x14ac:dyDescent="0.25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 x14ac:dyDescent="0.25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 x14ac:dyDescent="0.25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 x14ac:dyDescent="0.25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 x14ac:dyDescent="0.25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 x14ac:dyDescent="0.25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 x14ac:dyDescent="0.25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 x14ac:dyDescent="0.25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algorithmName="SHA-512" hashValue="ZkdGLHQAzRPG3V15MygaIcOB6qbsRJHqmdtu+okspN0fwI0/sM5Ar3o17MtEMZUIQsMr/z17JAath5ovU3ZjDg==" saltValue="ms/Wu+YBSBC5qPNe8MfPeQ==" spinCount="100000" sheet="1" objects="1" scenarios="1" formatColumns="0" formatRows="0"/>
  <conditionalFormatting sqref="E7:Q7">
    <cfRule type="cellIs" dxfId="274" priority="1" stopIfTrue="1" operator="greaterThan">
      <formula>$E$7</formula>
    </cfRule>
    <cfRule type="cellIs" dxfId="273" priority="2" stopIfTrue="1" operator="equal">
      <formula>""</formula>
    </cfRule>
    <cfRule type="cellIs" dxfId="272" priority="3" stopIfTrue="1" operator="equal">
      <formula>0</formula>
    </cfRule>
    <cfRule type="cellIs" dxfId="271" priority="4" stopIfTrue="1" operator="lessThan">
      <formula>($E$7 * 0.25)</formula>
    </cfRule>
  </conditionalFormatting>
  <conditionalFormatting sqref="E8:Q8">
    <cfRule type="cellIs" dxfId="270" priority="5" stopIfTrue="1" operator="greaterThan">
      <formula>$E$8</formula>
    </cfRule>
    <cfRule type="cellIs" dxfId="269" priority="6" stopIfTrue="1" operator="equal">
      <formula>""</formula>
    </cfRule>
    <cfRule type="cellIs" dxfId="268" priority="7" stopIfTrue="1" operator="equal">
      <formula>0</formula>
    </cfRule>
    <cfRule type="cellIs" dxfId="267" priority="8" stopIfTrue="1" operator="lessThan">
      <formula>($E$8 * 0.25)</formula>
    </cfRule>
  </conditionalFormatting>
  <conditionalFormatting sqref="E9:Q9">
    <cfRule type="cellIs" dxfId="266" priority="9" stopIfTrue="1" operator="greaterThan">
      <formula>$E$9</formula>
    </cfRule>
    <cfRule type="cellIs" dxfId="265" priority="10" stopIfTrue="1" operator="equal">
      <formula>""</formula>
    </cfRule>
    <cfRule type="cellIs" dxfId="264" priority="11" stopIfTrue="1" operator="equal">
      <formula>0</formula>
    </cfRule>
    <cfRule type="cellIs" dxfId="263" priority="12" stopIfTrue="1" operator="lessThan">
      <formula>($E$9 * 0.25)</formula>
    </cfRule>
  </conditionalFormatting>
  <conditionalFormatting sqref="E10:Q10">
    <cfRule type="cellIs" dxfId="262" priority="13" stopIfTrue="1" operator="greaterThan">
      <formula>$E$10</formula>
    </cfRule>
    <cfRule type="cellIs" dxfId="261" priority="14" stopIfTrue="1" operator="equal">
      <formula>""</formula>
    </cfRule>
    <cfRule type="cellIs" dxfId="260" priority="15" stopIfTrue="1" operator="equal">
      <formula>0</formula>
    </cfRule>
    <cfRule type="cellIs" dxfId="259" priority="16" stopIfTrue="1" operator="lessThan">
      <formula>($E$10 * 0.25)</formula>
    </cfRule>
  </conditionalFormatting>
  <conditionalFormatting sqref="E11:Q11">
    <cfRule type="cellIs" dxfId="258" priority="17" stopIfTrue="1" operator="greaterThan">
      <formula>$E$11</formula>
    </cfRule>
    <cfRule type="cellIs" dxfId="257" priority="18" stopIfTrue="1" operator="equal">
      <formula>""</formula>
    </cfRule>
    <cfRule type="cellIs" dxfId="256" priority="19" stopIfTrue="1" operator="equal">
      <formula>0</formula>
    </cfRule>
    <cfRule type="cellIs" dxfId="255" priority="20" stopIfTrue="1" operator="lessThan">
      <formula>($E$11 * 0.25)</formula>
    </cfRule>
  </conditionalFormatting>
  <conditionalFormatting sqref="E12:Q12">
    <cfRule type="cellIs" dxfId="254" priority="21" stopIfTrue="1" operator="greaterThan">
      <formula>$E$12</formula>
    </cfRule>
    <cfRule type="cellIs" dxfId="253" priority="22" stopIfTrue="1" operator="equal">
      <formula>""</formula>
    </cfRule>
    <cfRule type="cellIs" dxfId="252" priority="23" stopIfTrue="1" operator="equal">
      <formula>0</formula>
    </cfRule>
    <cfRule type="cellIs" dxfId="251" priority="24" stopIfTrue="1" operator="lessThan">
      <formula>($E$12 * 0.25)</formula>
    </cfRule>
  </conditionalFormatting>
  <conditionalFormatting sqref="E13:Q13">
    <cfRule type="cellIs" dxfId="250" priority="25" stopIfTrue="1" operator="greaterThan">
      <formula>$E$13</formula>
    </cfRule>
    <cfRule type="cellIs" dxfId="249" priority="26" stopIfTrue="1" operator="equal">
      <formula>""</formula>
    </cfRule>
    <cfRule type="cellIs" dxfId="248" priority="27" stopIfTrue="1" operator="equal">
      <formula>0</formula>
    </cfRule>
    <cfRule type="cellIs" dxfId="247" priority="28" stopIfTrue="1" operator="lessThan">
      <formula>($E$13 * 0.25)</formula>
    </cfRule>
  </conditionalFormatting>
  <conditionalFormatting sqref="E14:Q14">
    <cfRule type="cellIs" dxfId="246" priority="29" stopIfTrue="1" operator="greaterThan">
      <formula>$E$14</formula>
    </cfRule>
    <cfRule type="cellIs" dxfId="245" priority="30" stopIfTrue="1" operator="equal">
      <formula>""</formula>
    </cfRule>
    <cfRule type="cellIs" dxfId="244" priority="31" stopIfTrue="1" operator="equal">
      <formula>0</formula>
    </cfRule>
    <cfRule type="cellIs" dxfId="243" priority="32" stopIfTrue="1" operator="lessThan">
      <formula>($E$14 * 0.25)</formula>
    </cfRule>
  </conditionalFormatting>
  <conditionalFormatting sqref="E15:Q15">
    <cfRule type="cellIs" dxfId="242" priority="33" stopIfTrue="1" operator="greaterThan">
      <formula>$E$15</formula>
    </cfRule>
    <cfRule type="cellIs" dxfId="241" priority="34" stopIfTrue="1" operator="equal">
      <formula>""</formula>
    </cfRule>
    <cfRule type="cellIs" dxfId="240" priority="35" stopIfTrue="1" operator="equal">
      <formula>0</formula>
    </cfRule>
    <cfRule type="cellIs" dxfId="239" priority="36" stopIfTrue="1" operator="lessThan">
      <formula>($E$15 * 0.25)</formula>
    </cfRule>
  </conditionalFormatting>
  <conditionalFormatting sqref="E16:Q16">
    <cfRule type="cellIs" dxfId="238" priority="37" stopIfTrue="1" operator="greaterThan">
      <formula>$E$16</formula>
    </cfRule>
    <cfRule type="cellIs" dxfId="237" priority="38" stopIfTrue="1" operator="equal">
      <formula>""</formula>
    </cfRule>
    <cfRule type="cellIs" dxfId="236" priority="39" stopIfTrue="1" operator="equal">
      <formula>0</formula>
    </cfRule>
    <cfRule type="cellIs" dxfId="235" priority="40" stopIfTrue="1" operator="lessThan">
      <formula>($E$16 * 0.25)</formula>
    </cfRule>
  </conditionalFormatting>
  <conditionalFormatting sqref="E17:Q17">
    <cfRule type="cellIs" dxfId="234" priority="41" stopIfTrue="1" operator="greaterThan">
      <formula>$E$17</formula>
    </cfRule>
    <cfRule type="cellIs" dxfId="233" priority="42" stopIfTrue="1" operator="equal">
      <formula>""</formula>
    </cfRule>
    <cfRule type="cellIs" dxfId="232" priority="43" stopIfTrue="1" operator="equal">
      <formula>0</formula>
    </cfRule>
    <cfRule type="cellIs" dxfId="231" priority="44" stopIfTrue="1" operator="lessThan">
      <formula>($E$17 * 0.25)</formula>
    </cfRule>
  </conditionalFormatting>
  <conditionalFormatting sqref="E18:Q18">
    <cfRule type="cellIs" dxfId="230" priority="45" stopIfTrue="1" operator="greaterThan">
      <formula>$E$18</formula>
    </cfRule>
    <cfRule type="cellIs" dxfId="229" priority="46" stopIfTrue="1" operator="equal">
      <formula>""</formula>
    </cfRule>
    <cfRule type="cellIs" dxfId="228" priority="47" stopIfTrue="1" operator="equal">
      <formula>0</formula>
    </cfRule>
    <cfRule type="cellIs" dxfId="227" priority="48" stopIfTrue="1" operator="lessThan">
      <formula>($E$18 * 0.25)</formula>
    </cfRule>
  </conditionalFormatting>
  <conditionalFormatting sqref="E19:Q19">
    <cfRule type="cellIs" dxfId="226" priority="49" stopIfTrue="1" operator="lessThan">
      <formula>$E$19</formula>
    </cfRule>
    <cfRule type="cellIs" dxfId="225" priority="50" stopIfTrue="1" operator="greaterThan">
      <formula>0</formula>
    </cfRule>
  </conditionalFormatting>
  <conditionalFormatting sqref="E20:Q20">
    <cfRule type="cellIs" dxfId="224" priority="51" stopIfTrue="1" operator="lessThan">
      <formula>$E$20</formula>
    </cfRule>
    <cfRule type="cellIs" dxfId="223" priority="52" stopIfTrue="1" operator="greaterThan">
      <formula>0</formula>
    </cfRule>
  </conditionalFormatting>
  <conditionalFormatting sqref="C23:Q23">
    <cfRule type="cellIs" dxfId="222" priority="53" stopIfTrue="1" operator="equal">
      <formula>$D$25</formula>
    </cfRule>
    <cfRule type="cellIs" dxfId="221" priority="54" stopIfTrue="1" operator="equal">
      <formula>$D$26</formula>
    </cfRule>
    <cfRule type="cellIs" dxfId="220" priority="55" stopIfTrue="1" operator="equal">
      <formula>$D$27</formula>
    </cfRule>
  </conditionalFormatting>
  <hyperlinks>
    <hyperlink ref="O3" r:id="rId1" xr:uid="{4C362FD6-5C62-4681-A81D-55D601979002}"/>
    <hyperlink ref="E3" r:id="rId2" display="Need Help using this ScoreCard?  Check out this training video." xr:uid="{4322CF90-BF1B-44F5-9A5F-70B8963CD0AD}"/>
    <hyperlink ref="D3" r:id="rId3" display="Need Help using this ScoreCard?  Check out this training video." xr:uid="{87FF7223-A478-49F5-92F8-9ED89375C2FE}"/>
  </hyperlinks>
  <pageMargins left="0.25" right="0.25" top="0.5" bottom="0.5" header="0.5" footer="0.5"/>
  <pageSetup scale="90" orientation="landscape" horizontalDpi="4294967293" r:id="rId4"/>
  <headerFooter alignWithMargins="0">
    <oddFooter>Page &amp;P of &amp;N</oddFooter>
  </headerFooter>
  <drawing r:id="rId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8F9914-E7E2-41C2-BF8E-CCC49509604D}">
  <dimension ref="A1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defaultRowHeight="13.2" x14ac:dyDescent="0.25"/>
  <cols>
    <col min="1" max="1" width="10" hidden="1" customWidth="1"/>
    <col min="2" max="2" width="9.33203125" hidden="1" customWidth="1"/>
    <col min="3" max="3" width="12.109375" customWidth="1"/>
    <col min="4" max="4" width="36.33203125" customWidth="1"/>
    <col min="5" max="5" width="10.33203125" customWidth="1"/>
    <col min="6" max="17" width="25.77734375" customWidth="1"/>
    <col min="18" max="31" width="11.109375" customWidth="1"/>
  </cols>
  <sheetData>
    <row r="1" spans="1:69" x14ac:dyDescent="0.25">
      <c r="O1" s="2" t="s">
        <v>16</v>
      </c>
      <c r="P1" s="11" t="s">
        <v>13</v>
      </c>
      <c r="Q1" s="10" t="s">
        <v>12</v>
      </c>
    </row>
    <row r="2" spans="1:69" ht="17.399999999999999" x14ac:dyDescent="0.3">
      <c r="D2" s="4" t="s">
        <v>1</v>
      </c>
      <c r="P2" s="13"/>
      <c r="Q2" s="10" t="s">
        <v>14</v>
      </c>
    </row>
    <row r="3" spans="1:69" x14ac:dyDescent="0.25">
      <c r="D3" s="16" t="s">
        <v>19</v>
      </c>
      <c r="E3" s="17" t="s">
        <v>20</v>
      </c>
      <c r="O3" s="14" t="s">
        <v>18</v>
      </c>
      <c r="P3" s="15"/>
      <c r="Q3" s="12" t="s">
        <v>17</v>
      </c>
    </row>
    <row r="4" spans="1:69" ht="15" customHeight="1" x14ac:dyDescent="0.25">
      <c r="C4" s="2" t="s">
        <v>4</v>
      </c>
      <c r="D4" t="s">
        <v>21</v>
      </c>
      <c r="E4" s="2" t="s">
        <v>8</v>
      </c>
      <c r="F4" s="1"/>
      <c r="G4" s="1"/>
      <c r="I4" s="2" t="s">
        <v>10</v>
      </c>
      <c r="J4" s="3">
        <v>5</v>
      </c>
      <c r="N4" s="2" t="s">
        <v>11</v>
      </c>
      <c r="O4" s="8">
        <v>20170610</v>
      </c>
      <c r="P4" s="9"/>
      <c r="Q4" s="10" t="s">
        <v>15</v>
      </c>
    </row>
    <row r="5" spans="1:69" x14ac:dyDescent="0.25">
      <c r="C5" s="2" t="s">
        <v>5</v>
      </c>
      <c r="D5" s="1" t="s">
        <v>22</v>
      </c>
      <c r="F5" s="1" t="s">
        <v>3</v>
      </c>
      <c r="J5" t="s">
        <v>45</v>
      </c>
    </row>
    <row r="6" spans="1:69" x14ac:dyDescent="0.25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101</v>
      </c>
      <c r="G6" s="1">
        <v>102</v>
      </c>
      <c r="H6" s="1">
        <v>103</v>
      </c>
      <c r="I6" s="1">
        <v>104</v>
      </c>
      <c r="J6" s="1">
        <v>105</v>
      </c>
      <c r="K6" s="1">
        <v>106</v>
      </c>
      <c r="L6" s="1">
        <v>108</v>
      </c>
      <c r="M6" s="1">
        <v>109</v>
      </c>
      <c r="N6" s="1">
        <v>110</v>
      </c>
      <c r="O6" s="1">
        <v>111</v>
      </c>
      <c r="P6" s="1">
        <v>112</v>
      </c>
      <c r="Q6" s="1">
        <v>113</v>
      </c>
    </row>
    <row r="7" spans="1:69" x14ac:dyDescent="0.25">
      <c r="A7" s="19">
        <v>1016</v>
      </c>
      <c r="B7" s="19">
        <v>11480</v>
      </c>
      <c r="C7" s="18" t="s">
        <v>23</v>
      </c>
      <c r="D7" s="3" t="s">
        <v>24</v>
      </c>
      <c r="E7" s="3">
        <v>100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 x14ac:dyDescent="0.25">
      <c r="A8" s="19">
        <v>1016</v>
      </c>
      <c r="B8" s="19">
        <v>11471</v>
      </c>
      <c r="C8" s="3" t="s">
        <v>23</v>
      </c>
      <c r="D8" s="3" t="s">
        <v>25</v>
      </c>
      <c r="E8" s="3">
        <v>100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 x14ac:dyDescent="0.25">
      <c r="A9" s="19">
        <v>1016</v>
      </c>
      <c r="B9" s="19">
        <v>11472</v>
      </c>
      <c r="C9" s="3" t="s">
        <v>23</v>
      </c>
      <c r="D9" s="3" t="s">
        <v>26</v>
      </c>
      <c r="E9" s="3">
        <v>100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 x14ac:dyDescent="0.25">
      <c r="A10" s="19">
        <v>1016</v>
      </c>
      <c r="B10" s="19">
        <v>11474</v>
      </c>
      <c r="C10" s="3" t="s">
        <v>23</v>
      </c>
      <c r="D10" s="3" t="s">
        <v>27</v>
      </c>
      <c r="E10" s="3">
        <v>100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 x14ac:dyDescent="0.25">
      <c r="A11" s="19">
        <v>1016</v>
      </c>
      <c r="B11" s="19">
        <v>11470</v>
      </c>
      <c r="C11" s="3" t="s">
        <v>23</v>
      </c>
      <c r="D11" s="3" t="s">
        <v>28</v>
      </c>
      <c r="E11" s="3">
        <v>100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 x14ac:dyDescent="0.25">
      <c r="A12" s="19">
        <v>1016</v>
      </c>
      <c r="B12" s="19">
        <v>11475</v>
      </c>
      <c r="C12" s="3" t="s">
        <v>23</v>
      </c>
      <c r="D12" s="3" t="s">
        <v>29</v>
      </c>
      <c r="E12" s="3">
        <v>100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 x14ac:dyDescent="0.25">
      <c r="A13" s="19">
        <v>1016</v>
      </c>
      <c r="B13" s="19">
        <v>11476</v>
      </c>
      <c r="C13" s="3" t="s">
        <v>23</v>
      </c>
      <c r="D13" s="3" t="s">
        <v>30</v>
      </c>
      <c r="E13" s="3">
        <v>100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 x14ac:dyDescent="0.25">
      <c r="A14" s="19">
        <v>1016</v>
      </c>
      <c r="B14" s="19">
        <v>11477</v>
      </c>
      <c r="C14" s="3" t="s">
        <v>23</v>
      </c>
      <c r="D14" s="3" t="s">
        <v>31</v>
      </c>
      <c r="E14" s="3">
        <v>100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 x14ac:dyDescent="0.25">
      <c r="A15" s="19">
        <v>1016</v>
      </c>
      <c r="B15" s="19">
        <v>11478</v>
      </c>
      <c r="C15" s="3" t="s">
        <v>23</v>
      </c>
      <c r="D15" s="3" t="s">
        <v>32</v>
      </c>
      <c r="E15" s="3">
        <v>100</v>
      </c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 x14ac:dyDescent="0.25">
      <c r="A16" s="19">
        <v>1016</v>
      </c>
      <c r="B16" s="19">
        <v>11479</v>
      </c>
      <c r="C16" s="3" t="s">
        <v>23</v>
      </c>
      <c r="D16" s="3" t="s">
        <v>33</v>
      </c>
      <c r="E16" s="3">
        <v>100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1:69" x14ac:dyDescent="0.25">
      <c r="A17" s="19">
        <v>1016</v>
      </c>
      <c r="B17" s="19">
        <v>11481</v>
      </c>
      <c r="C17" s="3" t="s">
        <v>23</v>
      </c>
      <c r="D17" s="3"/>
      <c r="E17" s="3">
        <v>0</v>
      </c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1:69" x14ac:dyDescent="0.25">
      <c r="A18" s="19">
        <v>1016</v>
      </c>
      <c r="B18" s="19">
        <v>11473</v>
      </c>
      <c r="C18" s="3" t="s">
        <v>23</v>
      </c>
      <c r="D18" s="3"/>
      <c r="E18" s="3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1:69" x14ac:dyDescent="0.25">
      <c r="A19" s="19">
        <v>1016</v>
      </c>
      <c r="B19" s="19">
        <v>11482</v>
      </c>
      <c r="C19" s="21" t="s">
        <v>34</v>
      </c>
      <c r="D19" s="21" t="s">
        <v>35</v>
      </c>
      <c r="E19" s="21">
        <v>-10</v>
      </c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1:69" x14ac:dyDescent="0.25">
      <c r="A20" s="19">
        <v>1016</v>
      </c>
      <c r="B20" s="19">
        <v>11483</v>
      </c>
      <c r="C20" s="21" t="s">
        <v>34</v>
      </c>
      <c r="D20" s="21" t="s">
        <v>36</v>
      </c>
      <c r="E20" s="21">
        <v>-10</v>
      </c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1:69" x14ac:dyDescent="0.25"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1:69" x14ac:dyDescent="0.25">
      <c r="C22" t="s">
        <v>37</v>
      </c>
      <c r="E22">
        <f>SUMIF($E$6:$E$20, "&gt;0")</f>
        <v>1000</v>
      </c>
      <c r="F22" s="6"/>
      <c r="G22" s="6"/>
      <c r="H22" s="6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1:69" x14ac:dyDescent="0.25">
      <c r="C23" t="s">
        <v>38</v>
      </c>
      <c r="F23" s="23">
        <f>SUM($F$7:$F$20)</f>
        <v>0</v>
      </c>
      <c r="G23" s="23">
        <f>SUM($G$7:$G$20)</f>
        <v>0</v>
      </c>
      <c r="H23" s="23">
        <f>SUM($H$7:$H$20)</f>
        <v>0</v>
      </c>
      <c r="I23" s="23">
        <f>SUM($I$7:$I$20)</f>
        <v>0</v>
      </c>
      <c r="J23" s="23">
        <f>SUM($J$7:$J$20)</f>
        <v>0</v>
      </c>
      <c r="K23" s="23">
        <f>SUM($K$7:$K$20)</f>
        <v>0</v>
      </c>
      <c r="L23" s="23">
        <f>SUM($L$7:$L$20)</f>
        <v>0</v>
      </c>
      <c r="M23" s="23">
        <f>SUM($M$7:$M$20)</f>
        <v>0</v>
      </c>
      <c r="N23" s="23">
        <f>SUM($N$7:$N$20)</f>
        <v>0</v>
      </c>
      <c r="O23" s="23">
        <f>SUM($O$7:$O$20)</f>
        <v>0</v>
      </c>
      <c r="P23" s="23">
        <f>SUM($P$7:$P$20)</f>
        <v>0</v>
      </c>
      <c r="Q23" s="23">
        <f>SUM($Q$7:$Q$20)</f>
        <v>0</v>
      </c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1:69" x14ac:dyDescent="0.25">
      <c r="D24" s="24" t="s">
        <v>40</v>
      </c>
      <c r="E24" s="24" t="s">
        <v>41</v>
      </c>
      <c r="F24" s="6"/>
      <c r="G24" s="6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1:69" x14ac:dyDescent="0.25">
      <c r="F25" s="6"/>
      <c r="G25" s="6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1:69" x14ac:dyDescent="0.25"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1:69" x14ac:dyDescent="0.25"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1:69" x14ac:dyDescent="0.25"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1:69" x14ac:dyDescent="0.25">
      <c r="E29" t="s">
        <v>44</v>
      </c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1:69" x14ac:dyDescent="0.25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1:69" x14ac:dyDescent="0.25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1:69" x14ac:dyDescent="0.25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 x14ac:dyDescent="0.25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 x14ac:dyDescent="0.25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 x14ac:dyDescent="0.25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 x14ac:dyDescent="0.25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 x14ac:dyDescent="0.25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 x14ac:dyDescent="0.25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 x14ac:dyDescent="0.25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 x14ac:dyDescent="0.25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 x14ac:dyDescent="0.25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 x14ac:dyDescent="0.25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 x14ac:dyDescent="0.25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 x14ac:dyDescent="0.25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 x14ac:dyDescent="0.25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 x14ac:dyDescent="0.25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 x14ac:dyDescent="0.25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 x14ac:dyDescent="0.25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 x14ac:dyDescent="0.25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 x14ac:dyDescent="0.25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 x14ac:dyDescent="0.25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 x14ac:dyDescent="0.25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 x14ac:dyDescent="0.25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 x14ac:dyDescent="0.25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 x14ac:dyDescent="0.25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 x14ac:dyDescent="0.25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 x14ac:dyDescent="0.25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 x14ac:dyDescent="0.25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 x14ac:dyDescent="0.25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 x14ac:dyDescent="0.25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 x14ac:dyDescent="0.25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 x14ac:dyDescent="0.25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 x14ac:dyDescent="0.25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 x14ac:dyDescent="0.25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 x14ac:dyDescent="0.25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 x14ac:dyDescent="0.25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 x14ac:dyDescent="0.25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 x14ac:dyDescent="0.25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 x14ac:dyDescent="0.25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 x14ac:dyDescent="0.25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 x14ac:dyDescent="0.25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 x14ac:dyDescent="0.25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 x14ac:dyDescent="0.25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 x14ac:dyDescent="0.25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 x14ac:dyDescent="0.25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 x14ac:dyDescent="0.25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 x14ac:dyDescent="0.25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 x14ac:dyDescent="0.25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 x14ac:dyDescent="0.25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 x14ac:dyDescent="0.25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 x14ac:dyDescent="0.25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 x14ac:dyDescent="0.25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 x14ac:dyDescent="0.25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 x14ac:dyDescent="0.25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 x14ac:dyDescent="0.25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 x14ac:dyDescent="0.25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 x14ac:dyDescent="0.25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 x14ac:dyDescent="0.25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 x14ac:dyDescent="0.25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 x14ac:dyDescent="0.25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 x14ac:dyDescent="0.25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 x14ac:dyDescent="0.25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 x14ac:dyDescent="0.25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 x14ac:dyDescent="0.25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 x14ac:dyDescent="0.25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 x14ac:dyDescent="0.25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 x14ac:dyDescent="0.25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 x14ac:dyDescent="0.25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 x14ac:dyDescent="0.25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 x14ac:dyDescent="0.25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 x14ac:dyDescent="0.25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 x14ac:dyDescent="0.25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 x14ac:dyDescent="0.25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 x14ac:dyDescent="0.25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 x14ac:dyDescent="0.25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 x14ac:dyDescent="0.25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 x14ac:dyDescent="0.25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 x14ac:dyDescent="0.25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 x14ac:dyDescent="0.25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 x14ac:dyDescent="0.25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 x14ac:dyDescent="0.25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 x14ac:dyDescent="0.25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 x14ac:dyDescent="0.25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 x14ac:dyDescent="0.25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 x14ac:dyDescent="0.25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 x14ac:dyDescent="0.25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 x14ac:dyDescent="0.25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 x14ac:dyDescent="0.25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 x14ac:dyDescent="0.25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 x14ac:dyDescent="0.25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 x14ac:dyDescent="0.25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 x14ac:dyDescent="0.25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 x14ac:dyDescent="0.25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 x14ac:dyDescent="0.25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 x14ac:dyDescent="0.25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 x14ac:dyDescent="0.25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 x14ac:dyDescent="0.25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 x14ac:dyDescent="0.25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 x14ac:dyDescent="0.25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 x14ac:dyDescent="0.25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 x14ac:dyDescent="0.25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 x14ac:dyDescent="0.25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 x14ac:dyDescent="0.25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 x14ac:dyDescent="0.25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 x14ac:dyDescent="0.25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 x14ac:dyDescent="0.25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 x14ac:dyDescent="0.25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 x14ac:dyDescent="0.25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 x14ac:dyDescent="0.25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 x14ac:dyDescent="0.25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 x14ac:dyDescent="0.25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 x14ac:dyDescent="0.25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 x14ac:dyDescent="0.25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 x14ac:dyDescent="0.25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 x14ac:dyDescent="0.25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 x14ac:dyDescent="0.25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 x14ac:dyDescent="0.25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 x14ac:dyDescent="0.25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 x14ac:dyDescent="0.25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 x14ac:dyDescent="0.25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 x14ac:dyDescent="0.25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 x14ac:dyDescent="0.25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 x14ac:dyDescent="0.25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 x14ac:dyDescent="0.25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 x14ac:dyDescent="0.25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 x14ac:dyDescent="0.25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 x14ac:dyDescent="0.25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 x14ac:dyDescent="0.25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 x14ac:dyDescent="0.25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 x14ac:dyDescent="0.25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 x14ac:dyDescent="0.25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 x14ac:dyDescent="0.25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 x14ac:dyDescent="0.25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 x14ac:dyDescent="0.25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 x14ac:dyDescent="0.25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 x14ac:dyDescent="0.25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 x14ac:dyDescent="0.25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 x14ac:dyDescent="0.25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 x14ac:dyDescent="0.25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 x14ac:dyDescent="0.25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 x14ac:dyDescent="0.25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 x14ac:dyDescent="0.25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 x14ac:dyDescent="0.25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 x14ac:dyDescent="0.25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 x14ac:dyDescent="0.25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 x14ac:dyDescent="0.25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 x14ac:dyDescent="0.25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 x14ac:dyDescent="0.25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 x14ac:dyDescent="0.25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 x14ac:dyDescent="0.25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 x14ac:dyDescent="0.25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 x14ac:dyDescent="0.25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 x14ac:dyDescent="0.25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 x14ac:dyDescent="0.25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 x14ac:dyDescent="0.25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 x14ac:dyDescent="0.25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 x14ac:dyDescent="0.25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 x14ac:dyDescent="0.25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 x14ac:dyDescent="0.25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 x14ac:dyDescent="0.25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 x14ac:dyDescent="0.25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 x14ac:dyDescent="0.25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 x14ac:dyDescent="0.25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 x14ac:dyDescent="0.25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 x14ac:dyDescent="0.25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 x14ac:dyDescent="0.25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 x14ac:dyDescent="0.25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 x14ac:dyDescent="0.25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 x14ac:dyDescent="0.25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 x14ac:dyDescent="0.25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 x14ac:dyDescent="0.25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 x14ac:dyDescent="0.25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 x14ac:dyDescent="0.25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 x14ac:dyDescent="0.25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 x14ac:dyDescent="0.25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 x14ac:dyDescent="0.25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 x14ac:dyDescent="0.25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 x14ac:dyDescent="0.25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 x14ac:dyDescent="0.25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 x14ac:dyDescent="0.25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 x14ac:dyDescent="0.25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 x14ac:dyDescent="0.25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 x14ac:dyDescent="0.25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 x14ac:dyDescent="0.25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 x14ac:dyDescent="0.25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 x14ac:dyDescent="0.25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 x14ac:dyDescent="0.25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 x14ac:dyDescent="0.25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 x14ac:dyDescent="0.25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 x14ac:dyDescent="0.25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 x14ac:dyDescent="0.25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 x14ac:dyDescent="0.25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 x14ac:dyDescent="0.25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 x14ac:dyDescent="0.25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 x14ac:dyDescent="0.25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 x14ac:dyDescent="0.25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 x14ac:dyDescent="0.25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 x14ac:dyDescent="0.25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 x14ac:dyDescent="0.25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 x14ac:dyDescent="0.25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 x14ac:dyDescent="0.25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 x14ac:dyDescent="0.25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 x14ac:dyDescent="0.25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 x14ac:dyDescent="0.25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 x14ac:dyDescent="0.25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 x14ac:dyDescent="0.25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 x14ac:dyDescent="0.25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 x14ac:dyDescent="0.25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 x14ac:dyDescent="0.25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 x14ac:dyDescent="0.25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 x14ac:dyDescent="0.25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 x14ac:dyDescent="0.25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 x14ac:dyDescent="0.25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 x14ac:dyDescent="0.25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 x14ac:dyDescent="0.25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 x14ac:dyDescent="0.25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 x14ac:dyDescent="0.25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 x14ac:dyDescent="0.25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 x14ac:dyDescent="0.25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 x14ac:dyDescent="0.25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 x14ac:dyDescent="0.25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 x14ac:dyDescent="0.25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 x14ac:dyDescent="0.25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 x14ac:dyDescent="0.25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 x14ac:dyDescent="0.25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 x14ac:dyDescent="0.25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 x14ac:dyDescent="0.25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 x14ac:dyDescent="0.25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 x14ac:dyDescent="0.25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 x14ac:dyDescent="0.25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 x14ac:dyDescent="0.25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 x14ac:dyDescent="0.25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 x14ac:dyDescent="0.25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 x14ac:dyDescent="0.25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 x14ac:dyDescent="0.25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 x14ac:dyDescent="0.25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 x14ac:dyDescent="0.25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 x14ac:dyDescent="0.25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 x14ac:dyDescent="0.25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 x14ac:dyDescent="0.25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 x14ac:dyDescent="0.25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 x14ac:dyDescent="0.25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 x14ac:dyDescent="0.25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 x14ac:dyDescent="0.25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 x14ac:dyDescent="0.25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 x14ac:dyDescent="0.25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 x14ac:dyDescent="0.25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 x14ac:dyDescent="0.25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 x14ac:dyDescent="0.25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 x14ac:dyDescent="0.25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algorithmName="SHA-512" hashValue="ZkdGLHQAzRPG3V15MygaIcOB6qbsRJHqmdtu+okspN0fwI0/sM5Ar3o17MtEMZUIQsMr/z17JAath5ovU3ZjDg==" saltValue="ms/Wu+YBSBC5qPNe8MfPeQ==" spinCount="100000" sheet="1" objects="1" scenarios="1" formatColumns="0" formatRows="0"/>
  <conditionalFormatting sqref="E7:Q7">
    <cfRule type="cellIs" dxfId="329" priority="1" stopIfTrue="1" operator="greaterThan">
      <formula>$E$7</formula>
    </cfRule>
    <cfRule type="cellIs" dxfId="328" priority="2" stopIfTrue="1" operator="equal">
      <formula>""</formula>
    </cfRule>
    <cfRule type="cellIs" dxfId="327" priority="3" stopIfTrue="1" operator="equal">
      <formula>0</formula>
    </cfRule>
    <cfRule type="cellIs" dxfId="326" priority="4" stopIfTrue="1" operator="lessThan">
      <formula>($E$7 * 0.25)</formula>
    </cfRule>
  </conditionalFormatting>
  <conditionalFormatting sqref="E8:Q8">
    <cfRule type="cellIs" dxfId="325" priority="5" stopIfTrue="1" operator="greaterThan">
      <formula>$E$8</formula>
    </cfRule>
    <cfRule type="cellIs" dxfId="324" priority="6" stopIfTrue="1" operator="equal">
      <formula>""</formula>
    </cfRule>
    <cfRule type="cellIs" dxfId="323" priority="7" stopIfTrue="1" operator="equal">
      <formula>0</formula>
    </cfRule>
    <cfRule type="cellIs" dxfId="322" priority="8" stopIfTrue="1" operator="lessThan">
      <formula>($E$8 * 0.25)</formula>
    </cfRule>
  </conditionalFormatting>
  <conditionalFormatting sqref="E9:Q9">
    <cfRule type="cellIs" dxfId="321" priority="9" stopIfTrue="1" operator="greaterThan">
      <formula>$E$9</formula>
    </cfRule>
    <cfRule type="cellIs" dxfId="320" priority="10" stopIfTrue="1" operator="equal">
      <formula>""</formula>
    </cfRule>
    <cfRule type="cellIs" dxfId="319" priority="11" stopIfTrue="1" operator="equal">
      <formula>0</formula>
    </cfRule>
    <cfRule type="cellIs" dxfId="318" priority="12" stopIfTrue="1" operator="lessThan">
      <formula>($E$9 * 0.25)</formula>
    </cfRule>
  </conditionalFormatting>
  <conditionalFormatting sqref="E10:Q10">
    <cfRule type="cellIs" dxfId="317" priority="13" stopIfTrue="1" operator="greaterThan">
      <formula>$E$10</formula>
    </cfRule>
    <cfRule type="cellIs" dxfId="316" priority="14" stopIfTrue="1" operator="equal">
      <formula>""</formula>
    </cfRule>
    <cfRule type="cellIs" dxfId="315" priority="15" stopIfTrue="1" operator="equal">
      <formula>0</formula>
    </cfRule>
    <cfRule type="cellIs" dxfId="314" priority="16" stopIfTrue="1" operator="lessThan">
      <formula>($E$10 * 0.25)</formula>
    </cfRule>
  </conditionalFormatting>
  <conditionalFormatting sqref="E11:Q11">
    <cfRule type="cellIs" dxfId="313" priority="17" stopIfTrue="1" operator="greaterThan">
      <formula>$E$11</formula>
    </cfRule>
    <cfRule type="cellIs" dxfId="312" priority="18" stopIfTrue="1" operator="equal">
      <formula>""</formula>
    </cfRule>
    <cfRule type="cellIs" dxfId="311" priority="19" stopIfTrue="1" operator="equal">
      <formula>0</formula>
    </cfRule>
    <cfRule type="cellIs" dxfId="310" priority="20" stopIfTrue="1" operator="lessThan">
      <formula>($E$11 * 0.25)</formula>
    </cfRule>
  </conditionalFormatting>
  <conditionalFormatting sqref="E12:Q12">
    <cfRule type="cellIs" dxfId="309" priority="21" stopIfTrue="1" operator="greaterThan">
      <formula>$E$12</formula>
    </cfRule>
    <cfRule type="cellIs" dxfId="308" priority="22" stopIfTrue="1" operator="equal">
      <formula>""</formula>
    </cfRule>
    <cfRule type="cellIs" dxfId="307" priority="23" stopIfTrue="1" operator="equal">
      <formula>0</formula>
    </cfRule>
    <cfRule type="cellIs" dxfId="306" priority="24" stopIfTrue="1" operator="lessThan">
      <formula>($E$12 * 0.25)</formula>
    </cfRule>
  </conditionalFormatting>
  <conditionalFormatting sqref="E13:Q13">
    <cfRule type="cellIs" dxfId="305" priority="25" stopIfTrue="1" operator="greaterThan">
      <formula>$E$13</formula>
    </cfRule>
    <cfRule type="cellIs" dxfId="304" priority="26" stopIfTrue="1" operator="equal">
      <formula>""</formula>
    </cfRule>
    <cfRule type="cellIs" dxfId="303" priority="27" stopIfTrue="1" operator="equal">
      <formula>0</formula>
    </cfRule>
    <cfRule type="cellIs" dxfId="302" priority="28" stopIfTrue="1" operator="lessThan">
      <formula>($E$13 * 0.25)</formula>
    </cfRule>
  </conditionalFormatting>
  <conditionalFormatting sqref="E14:Q14">
    <cfRule type="cellIs" dxfId="301" priority="29" stopIfTrue="1" operator="greaterThan">
      <formula>$E$14</formula>
    </cfRule>
    <cfRule type="cellIs" dxfId="300" priority="30" stopIfTrue="1" operator="equal">
      <formula>""</formula>
    </cfRule>
    <cfRule type="cellIs" dxfId="299" priority="31" stopIfTrue="1" operator="equal">
      <formula>0</formula>
    </cfRule>
    <cfRule type="cellIs" dxfId="298" priority="32" stopIfTrue="1" operator="lessThan">
      <formula>($E$14 * 0.25)</formula>
    </cfRule>
  </conditionalFormatting>
  <conditionalFormatting sqref="E15:Q15">
    <cfRule type="cellIs" dxfId="297" priority="33" stopIfTrue="1" operator="greaterThan">
      <formula>$E$15</formula>
    </cfRule>
    <cfRule type="cellIs" dxfId="296" priority="34" stopIfTrue="1" operator="equal">
      <formula>""</formula>
    </cfRule>
    <cfRule type="cellIs" dxfId="295" priority="35" stopIfTrue="1" operator="equal">
      <formula>0</formula>
    </cfRule>
    <cfRule type="cellIs" dxfId="294" priority="36" stopIfTrue="1" operator="lessThan">
      <formula>($E$15 * 0.25)</formula>
    </cfRule>
  </conditionalFormatting>
  <conditionalFormatting sqref="E16:Q16">
    <cfRule type="cellIs" dxfId="293" priority="37" stopIfTrue="1" operator="greaterThan">
      <formula>$E$16</formula>
    </cfRule>
    <cfRule type="cellIs" dxfId="292" priority="38" stopIfTrue="1" operator="equal">
      <formula>""</formula>
    </cfRule>
    <cfRule type="cellIs" dxfId="291" priority="39" stopIfTrue="1" operator="equal">
      <formula>0</formula>
    </cfRule>
    <cfRule type="cellIs" dxfId="290" priority="40" stopIfTrue="1" operator="lessThan">
      <formula>($E$16 * 0.25)</formula>
    </cfRule>
  </conditionalFormatting>
  <conditionalFormatting sqref="E17:Q17">
    <cfRule type="cellIs" dxfId="289" priority="41" stopIfTrue="1" operator="greaterThan">
      <formula>$E$17</formula>
    </cfRule>
    <cfRule type="cellIs" dxfId="288" priority="42" stopIfTrue="1" operator="equal">
      <formula>""</formula>
    </cfRule>
    <cfRule type="cellIs" dxfId="287" priority="43" stopIfTrue="1" operator="equal">
      <formula>0</formula>
    </cfRule>
    <cfRule type="cellIs" dxfId="286" priority="44" stopIfTrue="1" operator="lessThan">
      <formula>($E$17 * 0.25)</formula>
    </cfRule>
  </conditionalFormatting>
  <conditionalFormatting sqref="E18:Q18">
    <cfRule type="cellIs" dxfId="285" priority="45" stopIfTrue="1" operator="greaterThan">
      <formula>$E$18</formula>
    </cfRule>
    <cfRule type="cellIs" dxfId="284" priority="46" stopIfTrue="1" operator="equal">
      <formula>""</formula>
    </cfRule>
    <cfRule type="cellIs" dxfId="283" priority="47" stopIfTrue="1" operator="equal">
      <formula>0</formula>
    </cfRule>
    <cfRule type="cellIs" dxfId="282" priority="48" stopIfTrue="1" operator="lessThan">
      <formula>($E$18 * 0.25)</formula>
    </cfRule>
  </conditionalFormatting>
  <conditionalFormatting sqref="E19:Q19">
    <cfRule type="cellIs" dxfId="281" priority="49" stopIfTrue="1" operator="lessThan">
      <formula>$E$19</formula>
    </cfRule>
    <cfRule type="cellIs" dxfId="280" priority="50" stopIfTrue="1" operator="greaterThan">
      <formula>0</formula>
    </cfRule>
  </conditionalFormatting>
  <conditionalFormatting sqref="E20:Q20">
    <cfRule type="cellIs" dxfId="279" priority="51" stopIfTrue="1" operator="lessThan">
      <formula>$E$20</formula>
    </cfRule>
    <cfRule type="cellIs" dxfId="278" priority="52" stopIfTrue="1" operator="greaterThan">
      <formula>0</formula>
    </cfRule>
  </conditionalFormatting>
  <conditionalFormatting sqref="C23:Q23">
    <cfRule type="cellIs" dxfId="277" priority="53" stopIfTrue="1" operator="equal">
      <formula>$D$25</formula>
    </cfRule>
    <cfRule type="cellIs" dxfId="276" priority="54" stopIfTrue="1" operator="equal">
      <formula>$D$26</formula>
    </cfRule>
    <cfRule type="cellIs" dxfId="275" priority="55" stopIfTrue="1" operator="equal">
      <formula>$D$27</formula>
    </cfRule>
  </conditionalFormatting>
  <hyperlinks>
    <hyperlink ref="O3" r:id="rId1" xr:uid="{AEB33689-77F0-4083-81B5-D38F94289DFF}"/>
    <hyperlink ref="E3" r:id="rId2" display="Need Help using this ScoreCard?  Check out this training video." xr:uid="{EE03028C-408B-452A-8331-E0B3D8171667}"/>
    <hyperlink ref="D3" r:id="rId3" display="Need Help using this ScoreCard?  Check out this training video." xr:uid="{6C0CF3C3-C3D4-405F-A5C5-865FD0811C50}"/>
  </hyperlinks>
  <pageMargins left="0.25" right="0.25" top="0.5" bottom="0.5" header="0.5" footer="0.5"/>
  <pageSetup scale="90" orientation="landscape" horizontalDpi="4294967293" r:id="rId4"/>
  <headerFooter alignWithMargins="0">
    <oddFooter>Page &amp;P of &amp;N</oddFooter>
  </headerFooter>
  <drawing r:id="rId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7D789A-E3CD-4C1D-932B-C96A5EED06A2}">
  <dimension ref="A1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:Q20"/>
    </sheetView>
  </sheetViews>
  <sheetFormatPr defaultRowHeight="13.2" x14ac:dyDescent="0.25"/>
  <cols>
    <col min="1" max="1" width="10" hidden="1" customWidth="1"/>
    <col min="2" max="2" width="9.33203125" hidden="1" customWidth="1"/>
    <col min="3" max="3" width="12.109375" customWidth="1"/>
    <col min="4" max="4" width="36.33203125" customWidth="1"/>
    <col min="5" max="5" width="10.33203125" customWidth="1"/>
    <col min="6" max="17" width="12.77734375" customWidth="1"/>
    <col min="18" max="31" width="11.109375" customWidth="1"/>
  </cols>
  <sheetData>
    <row r="1" spans="1:69" x14ac:dyDescent="0.25">
      <c r="O1" s="2" t="s">
        <v>16</v>
      </c>
      <c r="P1" s="11" t="s">
        <v>13</v>
      </c>
      <c r="Q1" s="10" t="s">
        <v>12</v>
      </c>
    </row>
    <row r="2" spans="1:69" ht="17.399999999999999" x14ac:dyDescent="0.3">
      <c r="D2" s="4" t="s">
        <v>1</v>
      </c>
      <c r="G2" s="28" t="s">
        <v>46</v>
      </c>
      <c r="P2" s="13"/>
      <c r="Q2" s="10" t="s">
        <v>14</v>
      </c>
    </row>
    <row r="3" spans="1:69" x14ac:dyDescent="0.25">
      <c r="D3" s="16" t="s">
        <v>19</v>
      </c>
      <c r="E3" s="17" t="s">
        <v>20</v>
      </c>
      <c r="O3" s="14" t="s">
        <v>18</v>
      </c>
      <c r="P3" s="15"/>
      <c r="Q3" s="12" t="s">
        <v>17</v>
      </c>
    </row>
    <row r="4" spans="1:69" ht="15" customHeight="1" x14ac:dyDescent="0.25">
      <c r="C4" s="2" t="s">
        <v>4</v>
      </c>
      <c r="D4" t="s">
        <v>21</v>
      </c>
      <c r="E4" s="2" t="s">
        <v>8</v>
      </c>
      <c r="F4" s="1"/>
      <c r="G4" s="1"/>
      <c r="I4" s="2" t="s">
        <v>10</v>
      </c>
      <c r="J4" s="3">
        <v>5</v>
      </c>
      <c r="N4" s="2" t="s">
        <v>11</v>
      </c>
      <c r="O4" s="8">
        <v>20170610</v>
      </c>
      <c r="P4" s="9"/>
      <c r="Q4" s="10" t="s">
        <v>15</v>
      </c>
    </row>
    <row r="5" spans="1:69" x14ac:dyDescent="0.25">
      <c r="C5" s="2" t="s">
        <v>5</v>
      </c>
      <c r="D5" s="1" t="s">
        <v>22</v>
      </c>
      <c r="F5" s="1" t="s">
        <v>3</v>
      </c>
      <c r="J5" t="s">
        <v>45</v>
      </c>
    </row>
    <row r="6" spans="1:69" x14ac:dyDescent="0.25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35">
        <v>101</v>
      </c>
      <c r="G6" s="35">
        <v>102</v>
      </c>
      <c r="H6" s="35">
        <v>103</v>
      </c>
      <c r="I6" s="35">
        <v>104</v>
      </c>
      <c r="J6" s="35">
        <v>105</v>
      </c>
      <c r="K6" s="35">
        <v>106</v>
      </c>
      <c r="L6" s="35">
        <v>108</v>
      </c>
      <c r="M6" s="35">
        <v>109</v>
      </c>
      <c r="N6" s="35">
        <v>110</v>
      </c>
      <c r="O6" s="35">
        <v>111</v>
      </c>
      <c r="P6" s="35">
        <v>112</v>
      </c>
      <c r="Q6" s="35">
        <v>113</v>
      </c>
    </row>
    <row r="7" spans="1:69" ht="30" x14ac:dyDescent="0.5">
      <c r="A7" s="19">
        <v>1016</v>
      </c>
      <c r="B7" s="19">
        <v>11480</v>
      </c>
      <c r="C7" s="18" t="s">
        <v>23</v>
      </c>
      <c r="D7" s="3" t="s">
        <v>24</v>
      </c>
      <c r="E7" s="3">
        <v>100</v>
      </c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 ht="30" x14ac:dyDescent="0.5">
      <c r="A8" s="19">
        <v>1016</v>
      </c>
      <c r="B8" s="19">
        <v>11471</v>
      </c>
      <c r="C8" s="3" t="s">
        <v>23</v>
      </c>
      <c r="D8" s="3" t="s">
        <v>25</v>
      </c>
      <c r="E8" s="3">
        <v>100</v>
      </c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 ht="30" x14ac:dyDescent="0.5">
      <c r="A9" s="19">
        <v>1016</v>
      </c>
      <c r="B9" s="19">
        <v>11472</v>
      </c>
      <c r="C9" s="3" t="s">
        <v>23</v>
      </c>
      <c r="D9" s="3" t="s">
        <v>26</v>
      </c>
      <c r="E9" s="3">
        <v>100</v>
      </c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 ht="30" x14ac:dyDescent="0.5">
      <c r="A10" s="19">
        <v>1016</v>
      </c>
      <c r="B10" s="19">
        <v>11474</v>
      </c>
      <c r="C10" s="3" t="s">
        <v>23</v>
      </c>
      <c r="D10" s="3" t="s">
        <v>27</v>
      </c>
      <c r="E10" s="3">
        <v>100</v>
      </c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 ht="30" x14ac:dyDescent="0.5">
      <c r="A11" s="19">
        <v>1016</v>
      </c>
      <c r="B11" s="19">
        <v>11470</v>
      </c>
      <c r="C11" s="3" t="s">
        <v>23</v>
      </c>
      <c r="D11" s="3" t="s">
        <v>28</v>
      </c>
      <c r="E11" s="3">
        <v>100</v>
      </c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 ht="30" x14ac:dyDescent="0.5">
      <c r="A12" s="19">
        <v>1016</v>
      </c>
      <c r="B12" s="19">
        <v>11475</v>
      </c>
      <c r="C12" s="3" t="s">
        <v>23</v>
      </c>
      <c r="D12" s="3" t="s">
        <v>29</v>
      </c>
      <c r="E12" s="3">
        <v>100</v>
      </c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 ht="30" x14ac:dyDescent="0.5">
      <c r="A13" s="19">
        <v>1016</v>
      </c>
      <c r="B13" s="19">
        <v>11476</v>
      </c>
      <c r="C13" s="3" t="s">
        <v>23</v>
      </c>
      <c r="D13" s="3" t="s">
        <v>30</v>
      </c>
      <c r="E13" s="3">
        <v>100</v>
      </c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 ht="30" x14ac:dyDescent="0.5">
      <c r="A14" s="19">
        <v>1016</v>
      </c>
      <c r="B14" s="19">
        <v>11477</v>
      </c>
      <c r="C14" s="3" t="s">
        <v>23</v>
      </c>
      <c r="D14" s="3" t="s">
        <v>31</v>
      </c>
      <c r="E14" s="3">
        <v>100</v>
      </c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 ht="30" x14ac:dyDescent="0.5">
      <c r="A15" s="19">
        <v>1016</v>
      </c>
      <c r="B15" s="19">
        <v>11478</v>
      </c>
      <c r="C15" s="3" t="s">
        <v>23</v>
      </c>
      <c r="D15" s="3" t="s">
        <v>32</v>
      </c>
      <c r="E15" s="3">
        <v>100</v>
      </c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 ht="30" x14ac:dyDescent="0.5">
      <c r="A16" s="19">
        <v>1016</v>
      </c>
      <c r="B16" s="19">
        <v>11479</v>
      </c>
      <c r="C16" s="3" t="s">
        <v>23</v>
      </c>
      <c r="D16" s="3" t="s">
        <v>33</v>
      </c>
      <c r="E16" s="3">
        <v>100</v>
      </c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1:69" ht="30" x14ac:dyDescent="0.5">
      <c r="A17" s="19">
        <v>1016</v>
      </c>
      <c r="B17" s="19">
        <v>11481</v>
      </c>
      <c r="C17" s="3" t="s">
        <v>23</v>
      </c>
      <c r="D17" s="3"/>
      <c r="E17" s="3">
        <v>0</v>
      </c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1:69" ht="30" x14ac:dyDescent="0.5">
      <c r="A18" s="19">
        <v>1016</v>
      </c>
      <c r="B18" s="19">
        <v>11473</v>
      </c>
      <c r="C18" s="3" t="s">
        <v>23</v>
      </c>
      <c r="D18" s="3"/>
      <c r="E18" s="3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1:69" ht="30" x14ac:dyDescent="0.5">
      <c r="A19" s="19">
        <v>1016</v>
      </c>
      <c r="B19" s="19">
        <v>11482</v>
      </c>
      <c r="C19" s="21" t="s">
        <v>34</v>
      </c>
      <c r="D19" s="21" t="s">
        <v>35</v>
      </c>
      <c r="E19" s="21">
        <v>-10</v>
      </c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22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1:69" ht="30" x14ac:dyDescent="0.5">
      <c r="A20" s="19">
        <v>1016</v>
      </c>
      <c r="B20" s="19">
        <v>11483</v>
      </c>
      <c r="C20" s="21" t="s">
        <v>34</v>
      </c>
      <c r="D20" s="21" t="s">
        <v>36</v>
      </c>
      <c r="E20" s="21">
        <v>-10</v>
      </c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22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1:69" x14ac:dyDescent="0.25"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1:69" x14ac:dyDescent="0.25">
      <c r="C22" t="s">
        <v>37</v>
      </c>
      <c r="E22">
        <f>SUMIF($E$6:$E$20, "&gt;0")</f>
        <v>1000</v>
      </c>
      <c r="F22" s="6"/>
      <c r="G22" s="6"/>
      <c r="H22" s="6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1:69" x14ac:dyDescent="0.25">
      <c r="C23" t="s">
        <v>38</v>
      </c>
      <c r="F23" s="23">
        <f>SUM($F$7:$F$20)</f>
        <v>0</v>
      </c>
      <c r="G23" s="23">
        <f>SUM($G$7:$G$20)</f>
        <v>0</v>
      </c>
      <c r="H23" s="23">
        <f>SUM($H$7:$H$20)</f>
        <v>0</v>
      </c>
      <c r="I23" s="23">
        <f>SUM($I$7:$I$20)</f>
        <v>0</v>
      </c>
      <c r="J23" s="23">
        <f>SUM($J$7:$J$20)</f>
        <v>0</v>
      </c>
      <c r="K23" s="23">
        <f>SUM($K$7:$K$20)</f>
        <v>0</v>
      </c>
      <c r="L23" s="23">
        <f>SUM($L$7:$L$20)</f>
        <v>0</v>
      </c>
      <c r="M23" s="23">
        <f>SUM($M$7:$M$20)</f>
        <v>0</v>
      </c>
      <c r="N23" s="23">
        <f>SUM($N$7:$N$20)</f>
        <v>0</v>
      </c>
      <c r="O23" s="23">
        <f>SUM($O$7:$O$20)</f>
        <v>0</v>
      </c>
      <c r="P23" s="23">
        <f>SUM($P$7:$P$20)</f>
        <v>0</v>
      </c>
      <c r="Q23" s="23">
        <f>SUM($Q$7:$Q$20)</f>
        <v>0</v>
      </c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1:69" x14ac:dyDescent="0.25">
      <c r="D24" s="24" t="s">
        <v>40</v>
      </c>
      <c r="E24" s="24" t="s">
        <v>41</v>
      </c>
      <c r="F24" s="6"/>
      <c r="G24" s="6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1:69" x14ac:dyDescent="0.25">
      <c r="C25" t="s">
        <v>39</v>
      </c>
      <c r="D25" s="25">
        <f>LARGE($F$23:$Q$23,1)</f>
        <v>0</v>
      </c>
      <c r="E25">
        <f>INDEX($F$6:$Q$6,MATCH($D$25,$F$23:$Q$23,0))</f>
        <v>101</v>
      </c>
      <c r="F25" s="6"/>
      <c r="G25" s="6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1:69" x14ac:dyDescent="0.25">
      <c r="C26" s="1" t="s">
        <v>42</v>
      </c>
      <c r="D26" s="20">
        <f>LARGE($F$23:$Q$23,2)</f>
        <v>0</v>
      </c>
      <c r="E26">
        <f>INDEX($F$6:$Q$6,MATCH($D$26,$F$23:$Q$23,0))</f>
        <v>101</v>
      </c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1:69" x14ac:dyDescent="0.25">
      <c r="C27" t="s">
        <v>43</v>
      </c>
      <c r="D27" s="26">
        <f>LARGE($F$23:$Q$23,3)</f>
        <v>0</v>
      </c>
      <c r="E27">
        <f>INDEX($F$6:$Q$6,MATCH($D$27,$F$23:$Q$23,0))</f>
        <v>101</v>
      </c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1:69" ht="13.8" x14ac:dyDescent="0.25">
      <c r="D28" s="27">
        <f>LARGE($F$23:$Q$23,4)</f>
        <v>0</v>
      </c>
      <c r="E28" s="29" t="str">
        <f>IF( OR( EXACT( $D$25,$D$26 ), EXACT($D$26,$D$27 ), EXACT($D$27,$D$28 )),"** TIE **", " ")</f>
        <v>** TIE **</v>
      </c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1:69" ht="100.05" customHeight="1" x14ac:dyDescent="0.25">
      <c r="E29" s="30" t="s">
        <v>44</v>
      </c>
      <c r="F29" s="34" t="str">
        <f>Judge1!F29 &amp; " " &amp; Judge2!F29 &amp; " " &amp; Judge3!F29 &amp; " " &amp; Judge4!F29 &amp; " " &amp; Judge5!F29</f>
        <v xml:space="preserve">    </v>
      </c>
      <c r="G29" s="31" t="str">
        <f>Judge1!G29 &amp; " " &amp; Judge2!G29 &amp; " " &amp; Judge3!G29 &amp; " " &amp; Judge4!G29 &amp; " " &amp; Judge5!G29</f>
        <v xml:space="preserve">    </v>
      </c>
      <c r="H29" s="31" t="str">
        <f>Judge1!H29 &amp; " " &amp; Judge2!H29 &amp; " " &amp; Judge3!H29 &amp; " " &amp; Judge4!H29 &amp; " " &amp; Judge5!H29</f>
        <v xml:space="preserve">    </v>
      </c>
      <c r="I29" s="31" t="str">
        <f>Judge1!I29 &amp; " " &amp; Judge2!I29 &amp; " " &amp; Judge3!I29 &amp; " " &amp; Judge4!I29 &amp; " " &amp; Judge5!I29</f>
        <v xml:space="preserve">    </v>
      </c>
      <c r="J29" s="31" t="str">
        <f>Judge1!J29 &amp; " " &amp; Judge2!J29 &amp; " " &amp; Judge3!J29 &amp; " " &amp; Judge4!J29 &amp; " " &amp; Judge5!J29</f>
        <v xml:space="preserve">    </v>
      </c>
      <c r="K29" s="31" t="str">
        <f>Judge1!K29 &amp; " " &amp; Judge2!K29 &amp; " " &amp; Judge3!K29 &amp; " " &amp; Judge4!K29 &amp; " " &amp; Judge5!K29</f>
        <v xml:space="preserve">    </v>
      </c>
      <c r="L29" s="31" t="str">
        <f>Judge1!L29 &amp; " " &amp; Judge2!L29 &amp; " " &amp; Judge3!L29 &amp; " " &amp; Judge4!L29 &amp; " " &amp; Judge5!L29</f>
        <v xml:space="preserve">    </v>
      </c>
      <c r="M29" s="31" t="str">
        <f>Judge1!M29 &amp; " " &amp; Judge2!M29 &amp; " " &amp; Judge3!M29 &amp; " " &amp; Judge4!M29 &amp; " " &amp; Judge5!M29</f>
        <v xml:space="preserve">    </v>
      </c>
      <c r="N29" s="31" t="str">
        <f>Judge1!N29 &amp; " " &amp; Judge2!N29 &amp; " " &amp; Judge3!N29 &amp; " " &amp; Judge4!N29 &amp; " " &amp; Judge5!N29</f>
        <v xml:space="preserve">    </v>
      </c>
      <c r="O29" s="31" t="str">
        <f>Judge1!O29 &amp; " " &amp; Judge2!O29 &amp; " " &amp; Judge3!O29 &amp; " " &amp; Judge4!O29 &amp; " " &amp; Judge5!O29</f>
        <v xml:space="preserve">    </v>
      </c>
      <c r="P29" s="31" t="str">
        <f>Judge1!P29 &amp; " " &amp; Judge2!P29 &amp; " " &amp; Judge3!P29 &amp; " " &amp; Judge4!P29 &amp; " " &amp; Judge5!P29</f>
        <v xml:space="preserve">    </v>
      </c>
      <c r="Q29" s="31" t="str">
        <f>Judge1!Q29 &amp; " " &amp; Judge2!Q29 &amp; " " &amp; Judge3!Q29 &amp; " " &amp; Judge4!Q29 &amp; " " &amp; Judge5!Q29</f>
        <v xml:space="preserve">    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1:69" x14ac:dyDescent="0.25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1:69" x14ac:dyDescent="0.25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1:69" x14ac:dyDescent="0.25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 x14ac:dyDescent="0.25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 x14ac:dyDescent="0.25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 x14ac:dyDescent="0.25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 x14ac:dyDescent="0.25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 x14ac:dyDescent="0.25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 x14ac:dyDescent="0.25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 x14ac:dyDescent="0.25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 x14ac:dyDescent="0.25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 x14ac:dyDescent="0.25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 x14ac:dyDescent="0.25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 x14ac:dyDescent="0.25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 x14ac:dyDescent="0.25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 x14ac:dyDescent="0.25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 x14ac:dyDescent="0.25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 x14ac:dyDescent="0.25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 x14ac:dyDescent="0.25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 x14ac:dyDescent="0.25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 x14ac:dyDescent="0.25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 x14ac:dyDescent="0.25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 x14ac:dyDescent="0.25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 x14ac:dyDescent="0.25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 x14ac:dyDescent="0.25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 x14ac:dyDescent="0.25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 x14ac:dyDescent="0.25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 x14ac:dyDescent="0.25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 x14ac:dyDescent="0.25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 x14ac:dyDescent="0.25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 x14ac:dyDescent="0.25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 x14ac:dyDescent="0.25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 x14ac:dyDescent="0.25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 x14ac:dyDescent="0.25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 x14ac:dyDescent="0.25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 x14ac:dyDescent="0.25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 x14ac:dyDescent="0.25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 x14ac:dyDescent="0.25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 x14ac:dyDescent="0.25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 x14ac:dyDescent="0.25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 x14ac:dyDescent="0.25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 x14ac:dyDescent="0.25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 x14ac:dyDescent="0.25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 x14ac:dyDescent="0.25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 x14ac:dyDescent="0.25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 x14ac:dyDescent="0.25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 x14ac:dyDescent="0.25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 x14ac:dyDescent="0.25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 x14ac:dyDescent="0.25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 x14ac:dyDescent="0.25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 x14ac:dyDescent="0.25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 x14ac:dyDescent="0.25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 x14ac:dyDescent="0.25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 x14ac:dyDescent="0.25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 x14ac:dyDescent="0.25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 x14ac:dyDescent="0.25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 x14ac:dyDescent="0.25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 x14ac:dyDescent="0.25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 x14ac:dyDescent="0.25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 x14ac:dyDescent="0.25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 x14ac:dyDescent="0.25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 x14ac:dyDescent="0.25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 x14ac:dyDescent="0.25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 x14ac:dyDescent="0.25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 x14ac:dyDescent="0.25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 x14ac:dyDescent="0.25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 x14ac:dyDescent="0.25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 x14ac:dyDescent="0.25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 x14ac:dyDescent="0.25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 x14ac:dyDescent="0.25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 x14ac:dyDescent="0.25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 x14ac:dyDescent="0.25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 x14ac:dyDescent="0.25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 x14ac:dyDescent="0.25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 x14ac:dyDescent="0.25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 x14ac:dyDescent="0.25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 x14ac:dyDescent="0.25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 x14ac:dyDescent="0.25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 x14ac:dyDescent="0.25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 x14ac:dyDescent="0.25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 x14ac:dyDescent="0.25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 x14ac:dyDescent="0.25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 x14ac:dyDescent="0.25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 x14ac:dyDescent="0.25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 x14ac:dyDescent="0.25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 x14ac:dyDescent="0.25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 x14ac:dyDescent="0.25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 x14ac:dyDescent="0.25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 x14ac:dyDescent="0.25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 x14ac:dyDescent="0.25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 x14ac:dyDescent="0.25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 x14ac:dyDescent="0.25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 x14ac:dyDescent="0.25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 x14ac:dyDescent="0.25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 x14ac:dyDescent="0.25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 x14ac:dyDescent="0.25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 x14ac:dyDescent="0.25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 x14ac:dyDescent="0.25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 x14ac:dyDescent="0.25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 x14ac:dyDescent="0.25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 x14ac:dyDescent="0.25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 x14ac:dyDescent="0.25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 x14ac:dyDescent="0.25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 x14ac:dyDescent="0.25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 x14ac:dyDescent="0.25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 x14ac:dyDescent="0.25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 x14ac:dyDescent="0.25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 x14ac:dyDescent="0.25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 x14ac:dyDescent="0.25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 x14ac:dyDescent="0.25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 x14ac:dyDescent="0.25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 x14ac:dyDescent="0.25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 x14ac:dyDescent="0.25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 x14ac:dyDescent="0.25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 x14ac:dyDescent="0.25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 x14ac:dyDescent="0.25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 x14ac:dyDescent="0.25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 x14ac:dyDescent="0.25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 x14ac:dyDescent="0.25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 x14ac:dyDescent="0.25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 x14ac:dyDescent="0.25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 x14ac:dyDescent="0.25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 x14ac:dyDescent="0.25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 x14ac:dyDescent="0.25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 x14ac:dyDescent="0.25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 x14ac:dyDescent="0.25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 x14ac:dyDescent="0.25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 x14ac:dyDescent="0.25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 x14ac:dyDescent="0.25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 x14ac:dyDescent="0.25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 x14ac:dyDescent="0.25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 x14ac:dyDescent="0.25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 x14ac:dyDescent="0.25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 x14ac:dyDescent="0.25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 x14ac:dyDescent="0.25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 x14ac:dyDescent="0.25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 x14ac:dyDescent="0.25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 x14ac:dyDescent="0.25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 x14ac:dyDescent="0.25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 x14ac:dyDescent="0.25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 x14ac:dyDescent="0.25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 x14ac:dyDescent="0.25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 x14ac:dyDescent="0.25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 x14ac:dyDescent="0.25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 x14ac:dyDescent="0.25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 x14ac:dyDescent="0.25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 x14ac:dyDescent="0.25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 x14ac:dyDescent="0.25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 x14ac:dyDescent="0.25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 x14ac:dyDescent="0.25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 x14ac:dyDescent="0.25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 x14ac:dyDescent="0.25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 x14ac:dyDescent="0.25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 x14ac:dyDescent="0.25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 x14ac:dyDescent="0.25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 x14ac:dyDescent="0.25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 x14ac:dyDescent="0.25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 x14ac:dyDescent="0.25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 x14ac:dyDescent="0.25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 x14ac:dyDescent="0.25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 x14ac:dyDescent="0.25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 x14ac:dyDescent="0.25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 x14ac:dyDescent="0.25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 x14ac:dyDescent="0.25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 x14ac:dyDescent="0.25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 x14ac:dyDescent="0.25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 x14ac:dyDescent="0.25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 x14ac:dyDescent="0.25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 x14ac:dyDescent="0.25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 x14ac:dyDescent="0.25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 x14ac:dyDescent="0.25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 x14ac:dyDescent="0.25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 x14ac:dyDescent="0.25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 x14ac:dyDescent="0.25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 x14ac:dyDescent="0.25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 x14ac:dyDescent="0.25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 x14ac:dyDescent="0.25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 x14ac:dyDescent="0.25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 x14ac:dyDescent="0.25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 x14ac:dyDescent="0.25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 x14ac:dyDescent="0.25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 x14ac:dyDescent="0.25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 x14ac:dyDescent="0.25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 x14ac:dyDescent="0.25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 x14ac:dyDescent="0.25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 x14ac:dyDescent="0.25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 x14ac:dyDescent="0.25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 x14ac:dyDescent="0.25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 x14ac:dyDescent="0.25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 x14ac:dyDescent="0.25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 x14ac:dyDescent="0.25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 x14ac:dyDescent="0.25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 x14ac:dyDescent="0.25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 x14ac:dyDescent="0.25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 x14ac:dyDescent="0.25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 x14ac:dyDescent="0.25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 x14ac:dyDescent="0.25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 x14ac:dyDescent="0.25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 x14ac:dyDescent="0.25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 x14ac:dyDescent="0.25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 x14ac:dyDescent="0.25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 x14ac:dyDescent="0.25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 x14ac:dyDescent="0.25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 x14ac:dyDescent="0.25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 x14ac:dyDescent="0.25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 x14ac:dyDescent="0.25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 x14ac:dyDescent="0.25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 x14ac:dyDescent="0.25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 x14ac:dyDescent="0.25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 x14ac:dyDescent="0.25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 x14ac:dyDescent="0.25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 x14ac:dyDescent="0.25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 x14ac:dyDescent="0.25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 x14ac:dyDescent="0.25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 x14ac:dyDescent="0.25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 x14ac:dyDescent="0.25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 x14ac:dyDescent="0.25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 x14ac:dyDescent="0.25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 x14ac:dyDescent="0.25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 x14ac:dyDescent="0.25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 x14ac:dyDescent="0.25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 x14ac:dyDescent="0.25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 x14ac:dyDescent="0.25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 x14ac:dyDescent="0.25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 x14ac:dyDescent="0.25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 x14ac:dyDescent="0.25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 x14ac:dyDescent="0.25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 x14ac:dyDescent="0.25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 x14ac:dyDescent="0.25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 x14ac:dyDescent="0.25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 x14ac:dyDescent="0.25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 x14ac:dyDescent="0.25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 x14ac:dyDescent="0.25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 x14ac:dyDescent="0.25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 x14ac:dyDescent="0.25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 x14ac:dyDescent="0.25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 x14ac:dyDescent="0.25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 x14ac:dyDescent="0.25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 x14ac:dyDescent="0.25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 x14ac:dyDescent="0.25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 x14ac:dyDescent="0.25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 x14ac:dyDescent="0.25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 x14ac:dyDescent="0.25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 x14ac:dyDescent="0.25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 x14ac:dyDescent="0.25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 x14ac:dyDescent="0.25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 x14ac:dyDescent="0.25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 x14ac:dyDescent="0.25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 x14ac:dyDescent="0.25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 x14ac:dyDescent="0.25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 x14ac:dyDescent="0.25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formatColumns="0" formatRows="0"/>
  <conditionalFormatting sqref="E7">
    <cfRule type="cellIs" dxfId="54" priority="1" stopIfTrue="1" operator="greaterThan">
      <formula>$E$7</formula>
    </cfRule>
    <cfRule type="cellIs" dxfId="53" priority="2" stopIfTrue="1" operator="equal">
      <formula>""</formula>
    </cfRule>
    <cfRule type="cellIs" dxfId="52" priority="3" stopIfTrue="1" operator="equal">
      <formula>0</formula>
    </cfRule>
    <cfRule type="cellIs" dxfId="51" priority="4" stopIfTrue="1" operator="lessThan">
      <formula>($E$7 * 0.25)</formula>
    </cfRule>
  </conditionalFormatting>
  <conditionalFormatting sqref="E8">
    <cfRule type="cellIs" dxfId="50" priority="5" stopIfTrue="1" operator="greaterThan">
      <formula>$E$8</formula>
    </cfRule>
    <cfRule type="cellIs" dxfId="49" priority="6" stopIfTrue="1" operator="equal">
      <formula>""</formula>
    </cfRule>
    <cfRule type="cellIs" dxfId="48" priority="7" stopIfTrue="1" operator="equal">
      <formula>0</formula>
    </cfRule>
    <cfRule type="cellIs" dxfId="47" priority="8" stopIfTrue="1" operator="lessThan">
      <formula>($E$8 * 0.25)</formula>
    </cfRule>
  </conditionalFormatting>
  <conditionalFormatting sqref="E9">
    <cfRule type="cellIs" dxfId="46" priority="9" stopIfTrue="1" operator="greaterThan">
      <formula>$E$9</formula>
    </cfRule>
    <cfRule type="cellIs" dxfId="45" priority="10" stopIfTrue="1" operator="equal">
      <formula>""</formula>
    </cfRule>
    <cfRule type="cellIs" dxfId="44" priority="11" stopIfTrue="1" operator="equal">
      <formula>0</formula>
    </cfRule>
    <cfRule type="cellIs" dxfId="43" priority="12" stopIfTrue="1" operator="lessThan">
      <formula>($E$9 * 0.25)</formula>
    </cfRule>
  </conditionalFormatting>
  <conditionalFormatting sqref="E10">
    <cfRule type="cellIs" dxfId="42" priority="13" stopIfTrue="1" operator="greaterThan">
      <formula>$E$10</formula>
    </cfRule>
    <cfRule type="cellIs" dxfId="41" priority="14" stopIfTrue="1" operator="equal">
      <formula>""</formula>
    </cfRule>
    <cfRule type="cellIs" dxfId="40" priority="15" stopIfTrue="1" operator="equal">
      <formula>0</formula>
    </cfRule>
    <cfRule type="cellIs" dxfId="39" priority="16" stopIfTrue="1" operator="lessThan">
      <formula>($E$10 * 0.25)</formula>
    </cfRule>
  </conditionalFormatting>
  <conditionalFormatting sqref="E11">
    <cfRule type="cellIs" dxfId="38" priority="17" stopIfTrue="1" operator="greaterThan">
      <formula>$E$11</formula>
    </cfRule>
    <cfRule type="cellIs" dxfId="37" priority="18" stopIfTrue="1" operator="equal">
      <formula>""</formula>
    </cfRule>
    <cfRule type="cellIs" dxfId="36" priority="19" stopIfTrue="1" operator="equal">
      <formula>0</formula>
    </cfRule>
    <cfRule type="cellIs" dxfId="35" priority="20" stopIfTrue="1" operator="lessThan">
      <formula>($E$11 * 0.25)</formula>
    </cfRule>
  </conditionalFormatting>
  <conditionalFormatting sqref="E12">
    <cfRule type="cellIs" dxfId="34" priority="21" stopIfTrue="1" operator="greaterThan">
      <formula>$E$12</formula>
    </cfRule>
    <cfRule type="cellIs" dxfId="33" priority="22" stopIfTrue="1" operator="equal">
      <formula>""</formula>
    </cfRule>
    <cfRule type="cellIs" dxfId="32" priority="23" stopIfTrue="1" operator="equal">
      <formula>0</formula>
    </cfRule>
    <cfRule type="cellIs" dxfId="31" priority="24" stopIfTrue="1" operator="lessThan">
      <formula>($E$12 * 0.25)</formula>
    </cfRule>
  </conditionalFormatting>
  <conditionalFormatting sqref="E13">
    <cfRule type="cellIs" dxfId="30" priority="25" stopIfTrue="1" operator="greaterThan">
      <formula>$E$13</formula>
    </cfRule>
    <cfRule type="cellIs" dxfId="29" priority="26" stopIfTrue="1" operator="equal">
      <formula>""</formula>
    </cfRule>
    <cfRule type="cellIs" dxfId="28" priority="27" stopIfTrue="1" operator="equal">
      <formula>0</formula>
    </cfRule>
    <cfRule type="cellIs" dxfId="27" priority="28" stopIfTrue="1" operator="lessThan">
      <formula>($E$13 * 0.25)</formula>
    </cfRule>
  </conditionalFormatting>
  <conditionalFormatting sqref="E14">
    <cfRule type="cellIs" dxfId="26" priority="29" stopIfTrue="1" operator="greaterThan">
      <formula>$E$14</formula>
    </cfRule>
    <cfRule type="cellIs" dxfId="25" priority="30" stopIfTrue="1" operator="equal">
      <formula>""</formula>
    </cfRule>
    <cfRule type="cellIs" dxfId="24" priority="31" stopIfTrue="1" operator="equal">
      <formula>0</formula>
    </cfRule>
    <cfRule type="cellIs" dxfId="23" priority="32" stopIfTrue="1" operator="lessThan">
      <formula>($E$14 * 0.25)</formula>
    </cfRule>
  </conditionalFormatting>
  <conditionalFormatting sqref="E15">
    <cfRule type="cellIs" dxfId="22" priority="33" stopIfTrue="1" operator="greaterThan">
      <formula>$E$15</formula>
    </cfRule>
    <cfRule type="cellIs" dxfId="21" priority="34" stopIfTrue="1" operator="equal">
      <formula>""</formula>
    </cfRule>
    <cfRule type="cellIs" dxfId="20" priority="35" stopIfTrue="1" operator="equal">
      <formula>0</formula>
    </cfRule>
    <cfRule type="cellIs" dxfId="19" priority="36" stopIfTrue="1" operator="lessThan">
      <formula>($E$15 * 0.25)</formula>
    </cfRule>
  </conditionalFormatting>
  <conditionalFormatting sqref="E16">
    <cfRule type="cellIs" dxfId="18" priority="37" stopIfTrue="1" operator="greaterThan">
      <formula>$E$16</formula>
    </cfRule>
    <cfRule type="cellIs" dxfId="17" priority="38" stopIfTrue="1" operator="equal">
      <formula>""</formula>
    </cfRule>
    <cfRule type="cellIs" dxfId="16" priority="39" stopIfTrue="1" operator="equal">
      <formula>0</formula>
    </cfRule>
    <cfRule type="cellIs" dxfId="15" priority="40" stopIfTrue="1" operator="lessThan">
      <formula>($E$16 * 0.25)</formula>
    </cfRule>
  </conditionalFormatting>
  <conditionalFormatting sqref="E17">
    <cfRule type="cellIs" dxfId="14" priority="41" stopIfTrue="1" operator="greaterThan">
      <formula>$E$17</formula>
    </cfRule>
    <cfRule type="cellIs" dxfId="13" priority="42" stopIfTrue="1" operator="equal">
      <formula>""</formula>
    </cfRule>
    <cfRule type="cellIs" dxfId="12" priority="43" stopIfTrue="1" operator="equal">
      <formula>0</formula>
    </cfRule>
    <cfRule type="cellIs" dxfId="11" priority="44" stopIfTrue="1" operator="lessThan">
      <formula>($E$17 * 0.25)</formula>
    </cfRule>
  </conditionalFormatting>
  <conditionalFormatting sqref="E18">
    <cfRule type="cellIs" dxfId="10" priority="45" stopIfTrue="1" operator="greaterThan">
      <formula>$E$18</formula>
    </cfRule>
    <cfRule type="cellIs" dxfId="9" priority="46" stopIfTrue="1" operator="equal">
      <formula>""</formula>
    </cfRule>
    <cfRule type="cellIs" dxfId="8" priority="47" stopIfTrue="1" operator="equal">
      <formula>0</formula>
    </cfRule>
    <cfRule type="cellIs" dxfId="7" priority="48" stopIfTrue="1" operator="lessThan">
      <formula>($E$18 * 0.25)</formula>
    </cfRule>
  </conditionalFormatting>
  <conditionalFormatting sqref="E19">
    <cfRule type="cellIs" dxfId="6" priority="49" stopIfTrue="1" operator="lessThan">
      <formula>$E$19</formula>
    </cfRule>
    <cfRule type="cellIs" dxfId="5" priority="50" stopIfTrue="1" operator="greaterThan">
      <formula>0</formula>
    </cfRule>
  </conditionalFormatting>
  <conditionalFormatting sqref="E20">
    <cfRule type="cellIs" dxfId="4" priority="51" stopIfTrue="1" operator="lessThan">
      <formula>$E$20</formula>
    </cfRule>
    <cfRule type="cellIs" dxfId="3" priority="52" stopIfTrue="1" operator="greaterThan">
      <formula>0</formula>
    </cfRule>
  </conditionalFormatting>
  <conditionalFormatting sqref="C23:Q23">
    <cfRule type="cellIs" dxfId="2" priority="53" stopIfTrue="1" operator="equal">
      <formula>$D$25</formula>
    </cfRule>
    <cfRule type="cellIs" dxfId="1" priority="54" stopIfTrue="1" operator="equal">
      <formula>$D$26</formula>
    </cfRule>
    <cfRule type="cellIs" dxfId="0" priority="55" stopIfTrue="1" operator="equal">
      <formula>$D$27</formula>
    </cfRule>
  </conditionalFormatting>
  <hyperlinks>
    <hyperlink ref="O3" r:id="rId1" xr:uid="{13867C80-AAA3-412B-A6FD-3154B04EB35A}"/>
    <hyperlink ref="E3" r:id="rId2" display="Need Help using this ScoreCard?  Check out this training video." xr:uid="{DE304BDD-408D-4205-AD6F-7237316FED46}"/>
    <hyperlink ref="D3" r:id="rId3" display="Need Help using this ScoreCard?  Check out this training video." xr:uid="{E6201FFF-FEC6-4C7D-BC78-3B6ED981B69B}"/>
  </hyperlinks>
  <pageMargins left="0.25" right="0.25" top="0.5" bottom="0.5" header="0.5" footer="0.5"/>
  <pageSetup scale="90" orientation="landscape" horizontalDpi="4294967293" r:id="rId4"/>
  <headerFooter alignWithMargins="0">
    <oddFooter>&amp;CPage &amp;P of &amp;N</oddFooter>
  </headerFooter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70</vt:i4>
      </vt:variant>
    </vt:vector>
  </HeadingPairs>
  <TitlesOfParts>
    <vt:vector size="77" baseType="lpstr">
      <vt:lpstr>Totals</vt:lpstr>
      <vt:lpstr>Judge1</vt:lpstr>
      <vt:lpstr>Judge2</vt:lpstr>
      <vt:lpstr>Judge3</vt:lpstr>
      <vt:lpstr>Judge4</vt:lpstr>
      <vt:lpstr>Judge5</vt:lpstr>
      <vt:lpstr>Printable</vt:lpstr>
      <vt:lpstr>Judge1!ChairName</vt:lpstr>
      <vt:lpstr>Judge2!ChairName</vt:lpstr>
      <vt:lpstr>Judge3!ChairName</vt:lpstr>
      <vt:lpstr>Judge4!ChairName</vt:lpstr>
      <vt:lpstr>Judge5!ChairName</vt:lpstr>
      <vt:lpstr>Printable!ChairName</vt:lpstr>
      <vt:lpstr>ChairName</vt:lpstr>
      <vt:lpstr>Judge1!ContestName</vt:lpstr>
      <vt:lpstr>Judge2!ContestName</vt:lpstr>
      <vt:lpstr>Judge3!ContestName</vt:lpstr>
      <vt:lpstr>Judge4!ContestName</vt:lpstr>
      <vt:lpstr>Judge5!ContestName</vt:lpstr>
      <vt:lpstr>Printable!ContestName</vt:lpstr>
      <vt:lpstr>ContestName</vt:lpstr>
      <vt:lpstr>Judge1!DataBlock</vt:lpstr>
      <vt:lpstr>Judge2!DataBlock</vt:lpstr>
      <vt:lpstr>Judge3!DataBlock</vt:lpstr>
      <vt:lpstr>Judge4!DataBlock</vt:lpstr>
      <vt:lpstr>Judge5!DataBlock</vt:lpstr>
      <vt:lpstr>Printable!DataBlock</vt:lpstr>
      <vt:lpstr>DataBlock</vt:lpstr>
      <vt:lpstr>Judge1!DivisionName</vt:lpstr>
      <vt:lpstr>Judge2!DivisionName</vt:lpstr>
      <vt:lpstr>Judge3!DivisionName</vt:lpstr>
      <vt:lpstr>Judge4!DivisionName</vt:lpstr>
      <vt:lpstr>Judge5!DivisionName</vt:lpstr>
      <vt:lpstr>Printable!DivisionName</vt:lpstr>
      <vt:lpstr>DivisionName</vt:lpstr>
      <vt:lpstr>Judge1!FirstComment</vt:lpstr>
      <vt:lpstr>Judge2!FirstComment</vt:lpstr>
      <vt:lpstr>Judge3!FirstComment</vt:lpstr>
      <vt:lpstr>Judge4!FirstComment</vt:lpstr>
      <vt:lpstr>Judge5!FirstComment</vt:lpstr>
      <vt:lpstr>Printable!FirstComment</vt:lpstr>
      <vt:lpstr>FirstComment</vt:lpstr>
      <vt:lpstr>Judge1!FirstContestant</vt:lpstr>
      <vt:lpstr>Judge2!FirstContestant</vt:lpstr>
      <vt:lpstr>Judge3!FirstContestant</vt:lpstr>
      <vt:lpstr>Judge4!FirstContestant</vt:lpstr>
      <vt:lpstr>Judge5!FirstContestant</vt:lpstr>
      <vt:lpstr>Printable!FirstContestant</vt:lpstr>
      <vt:lpstr>FirstContestant</vt:lpstr>
      <vt:lpstr>Judge1!FirstScore</vt:lpstr>
      <vt:lpstr>Judge2!FirstScore</vt:lpstr>
      <vt:lpstr>Judge3!FirstScore</vt:lpstr>
      <vt:lpstr>Judge4!FirstScore</vt:lpstr>
      <vt:lpstr>Judge5!FirstScore</vt:lpstr>
      <vt:lpstr>Printable!FirstScore</vt:lpstr>
      <vt:lpstr>FirstScore</vt:lpstr>
      <vt:lpstr>Judge1!FirstScoreArea</vt:lpstr>
      <vt:lpstr>Judge2!FirstScoreArea</vt:lpstr>
      <vt:lpstr>Judge3!FirstScoreArea</vt:lpstr>
      <vt:lpstr>Judge4!FirstScoreArea</vt:lpstr>
      <vt:lpstr>Judge5!FirstScoreArea</vt:lpstr>
      <vt:lpstr>Printable!FirstScoreArea</vt:lpstr>
      <vt:lpstr>FirstScoreArea</vt:lpstr>
      <vt:lpstr>Judge1!JudgeCount</vt:lpstr>
      <vt:lpstr>Judge2!JudgeCount</vt:lpstr>
      <vt:lpstr>Judge3!JudgeCount</vt:lpstr>
      <vt:lpstr>Judge4!JudgeCount</vt:lpstr>
      <vt:lpstr>Judge5!JudgeCount</vt:lpstr>
      <vt:lpstr>Printable!JudgeCount</vt:lpstr>
      <vt:lpstr>JudgeCount</vt:lpstr>
      <vt:lpstr>Judge1!Print_Titles</vt:lpstr>
      <vt:lpstr>Judge2!Print_Titles</vt:lpstr>
      <vt:lpstr>Judge3!Print_Titles</vt:lpstr>
      <vt:lpstr>Judge4!Print_Titles</vt:lpstr>
      <vt:lpstr>Judge5!Print_Titles</vt:lpstr>
      <vt:lpstr>Printable!Print_Titles</vt:lpstr>
      <vt:lpstr>Totals!Print_Titles</vt:lpstr>
    </vt:vector>
  </TitlesOfParts>
  <Company>Enterprise Development Group,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SkillsUSA ScoreMaster Template</dc:title>
  <dc:creator>Mark Williams</dc:creator>
  <dc:description>Conference Registration Scoring Template - updated June 2010</dc:description>
  <cp:lastModifiedBy>James Harper</cp:lastModifiedBy>
  <cp:lastPrinted>2002-06-22T17:00:52Z</cp:lastPrinted>
  <dcterms:created xsi:type="dcterms:W3CDTF">2002-05-15T02:32:49Z</dcterms:created>
  <dcterms:modified xsi:type="dcterms:W3CDTF">2019-07-16T23:20:21Z</dcterms:modified>
</cp:coreProperties>
</file>