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59E4223E-18CB-4801-B05A-11914125160D}" xr6:coauthVersionLast="43" xr6:coauthVersionMax="43" xr10:uidLastSave="{00000000-0000-0000-0000-000000000000}"/>
  <bookViews>
    <workbookView xWindow="1920" yWindow="1920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Judge1!$F$30</definedName>
    <definedName name="FirstComment" localSheetId="2">Judge2!$F$30</definedName>
    <definedName name="FirstComment" localSheetId="3">Judge3!$F$30</definedName>
    <definedName name="FirstComment" localSheetId="4">Judge4!$F$30</definedName>
    <definedName name="FirstComment" localSheetId="5">Judge5!$F$30</definedName>
    <definedName name="FirstComment" localSheetId="6">Printable!$F$30</definedName>
    <definedName name="FirstComment">Totals!$F$30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9" l="1"/>
  <c r="M30" i="9"/>
  <c r="L30" i="9"/>
  <c r="K30" i="9"/>
  <c r="J30" i="9"/>
  <c r="I30" i="9"/>
  <c r="H30" i="9"/>
  <c r="G30" i="9"/>
  <c r="F30" i="9"/>
  <c r="E23" i="9"/>
  <c r="N24" i="9"/>
  <c r="M24" i="9"/>
  <c r="L24" i="9"/>
  <c r="K24" i="9"/>
  <c r="J24" i="9"/>
  <c r="I24" i="9"/>
  <c r="H24" i="9"/>
  <c r="G24" i="9"/>
  <c r="F24" i="9"/>
  <c r="G30" i="1"/>
  <c r="H30" i="1"/>
  <c r="I30" i="1"/>
  <c r="J30" i="1"/>
  <c r="K30" i="1"/>
  <c r="L30" i="1"/>
  <c r="M30" i="1"/>
  <c r="N30" i="1"/>
  <c r="F30" i="1"/>
  <c r="G7" i="1"/>
  <c r="H7" i="1"/>
  <c r="I7" i="1"/>
  <c r="J7" i="1"/>
  <c r="K7" i="1"/>
  <c r="L7" i="1"/>
  <c r="M7" i="1"/>
  <c r="N7" i="1"/>
  <c r="G8" i="1"/>
  <c r="H8" i="1"/>
  <c r="I8" i="1"/>
  <c r="J8" i="1"/>
  <c r="K8" i="1"/>
  <c r="L8" i="1"/>
  <c r="M8" i="1"/>
  <c r="N8" i="1"/>
  <c r="G9" i="1"/>
  <c r="H9" i="1"/>
  <c r="I9" i="1"/>
  <c r="J9" i="1"/>
  <c r="K9" i="1"/>
  <c r="L9" i="1"/>
  <c r="M9" i="1"/>
  <c r="N9" i="1"/>
  <c r="G10" i="1"/>
  <c r="H10" i="1"/>
  <c r="I10" i="1"/>
  <c r="J10" i="1"/>
  <c r="K10" i="1"/>
  <c r="L10" i="1"/>
  <c r="M10" i="1"/>
  <c r="N10" i="1"/>
  <c r="G11" i="1"/>
  <c r="H11" i="1"/>
  <c r="I11" i="1"/>
  <c r="J11" i="1"/>
  <c r="K11" i="1"/>
  <c r="L11" i="1"/>
  <c r="M11" i="1"/>
  <c r="N11" i="1"/>
  <c r="G12" i="1"/>
  <c r="H12" i="1"/>
  <c r="I12" i="1"/>
  <c r="J12" i="1"/>
  <c r="K12" i="1"/>
  <c r="L12" i="1"/>
  <c r="M12" i="1"/>
  <c r="N12" i="1"/>
  <c r="G13" i="1"/>
  <c r="H13" i="1"/>
  <c r="I13" i="1"/>
  <c r="J13" i="1"/>
  <c r="K13" i="1"/>
  <c r="L13" i="1"/>
  <c r="M13" i="1"/>
  <c r="N13" i="1"/>
  <c r="G14" i="1"/>
  <c r="H14" i="1"/>
  <c r="I14" i="1"/>
  <c r="J14" i="1"/>
  <c r="K14" i="1"/>
  <c r="L14" i="1"/>
  <c r="M14" i="1"/>
  <c r="N14" i="1"/>
  <c r="G15" i="1"/>
  <c r="H15" i="1"/>
  <c r="I15" i="1"/>
  <c r="J15" i="1"/>
  <c r="K15" i="1"/>
  <c r="L15" i="1"/>
  <c r="M15" i="1"/>
  <c r="N15" i="1"/>
  <c r="G16" i="1"/>
  <c r="H16" i="1"/>
  <c r="I16" i="1"/>
  <c r="J16" i="1"/>
  <c r="K16" i="1"/>
  <c r="L16" i="1"/>
  <c r="M16" i="1"/>
  <c r="N16" i="1"/>
  <c r="G17" i="1"/>
  <c r="H17" i="1"/>
  <c r="I17" i="1"/>
  <c r="J17" i="1"/>
  <c r="K17" i="1"/>
  <c r="L17" i="1"/>
  <c r="M17" i="1"/>
  <c r="N17" i="1"/>
  <c r="G18" i="1"/>
  <c r="H18" i="1"/>
  <c r="I18" i="1"/>
  <c r="J18" i="1"/>
  <c r="K18" i="1"/>
  <c r="L18" i="1"/>
  <c r="M18" i="1"/>
  <c r="N18" i="1"/>
  <c r="G19" i="1"/>
  <c r="H19" i="1"/>
  <c r="I19" i="1"/>
  <c r="J19" i="1"/>
  <c r="K19" i="1"/>
  <c r="L19" i="1"/>
  <c r="M19" i="1"/>
  <c r="N19" i="1"/>
  <c r="G20" i="1"/>
  <c r="H20" i="1"/>
  <c r="I20" i="1"/>
  <c r="J20" i="1"/>
  <c r="K20" i="1"/>
  <c r="L20" i="1"/>
  <c r="M20" i="1"/>
  <c r="N20" i="1"/>
  <c r="G21" i="1"/>
  <c r="H21" i="1"/>
  <c r="I21" i="1"/>
  <c r="J21" i="1"/>
  <c r="K21" i="1"/>
  <c r="L21" i="1"/>
  <c r="M21" i="1"/>
  <c r="N21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4" i="1" s="1"/>
  <c r="N24" i="8"/>
  <c r="M24" i="8"/>
  <c r="L24" i="8"/>
  <c r="K24" i="8"/>
  <c r="J24" i="8"/>
  <c r="I24" i="8"/>
  <c r="H24" i="8"/>
  <c r="G24" i="8"/>
  <c r="F24" i="8"/>
  <c r="E23" i="8"/>
  <c r="N24" i="7"/>
  <c r="M24" i="7"/>
  <c r="L24" i="7"/>
  <c r="K24" i="7"/>
  <c r="J24" i="7"/>
  <c r="I24" i="7"/>
  <c r="H24" i="7"/>
  <c r="G24" i="7"/>
  <c r="F24" i="7"/>
  <c r="E23" i="7"/>
  <c r="N24" i="6"/>
  <c r="M24" i="6"/>
  <c r="L24" i="6"/>
  <c r="K24" i="6"/>
  <c r="J24" i="6"/>
  <c r="I24" i="6"/>
  <c r="H24" i="6"/>
  <c r="G24" i="6"/>
  <c r="F24" i="6"/>
  <c r="E23" i="6"/>
  <c r="N24" i="5"/>
  <c r="M24" i="5"/>
  <c r="L24" i="5"/>
  <c r="K24" i="5"/>
  <c r="J24" i="5"/>
  <c r="I24" i="5"/>
  <c r="H24" i="5"/>
  <c r="G24" i="5"/>
  <c r="F24" i="5"/>
  <c r="E23" i="5"/>
  <c r="N24" i="4"/>
  <c r="M24" i="4"/>
  <c r="L24" i="4"/>
  <c r="K24" i="4"/>
  <c r="J24" i="4"/>
  <c r="I24" i="4"/>
  <c r="H24" i="4"/>
  <c r="G24" i="4"/>
  <c r="F24" i="4"/>
  <c r="E23" i="4"/>
  <c r="N24" i="1"/>
  <c r="M24" i="1"/>
  <c r="L24" i="1"/>
  <c r="K24" i="1"/>
  <c r="J24" i="1"/>
  <c r="I24" i="1"/>
  <c r="H24" i="1"/>
  <c r="G24" i="1"/>
  <c r="E23" i="1"/>
  <c r="D29" i="9" l="1"/>
  <c r="D28" i="9"/>
  <c r="E28" i="9" s="1"/>
  <c r="D27" i="9"/>
  <c r="E27" i="9" s="1"/>
  <c r="D26" i="9"/>
  <c r="D29" i="1"/>
  <c r="D26" i="1"/>
  <c r="D27" i="1"/>
  <c r="E27" i="1" s="1"/>
  <c r="D28" i="1"/>
  <c r="E28" i="1" s="1"/>
  <c r="E29" i="9" l="1"/>
  <c r="E26" i="9"/>
  <c r="E29" i="1"/>
  <c r="E26" i="1"/>
</calcChain>
</file>

<file path=xl/sharedStrings.xml><?xml version="1.0" encoding="utf-8"?>
<sst xmlns="http://schemas.openxmlformats.org/spreadsheetml/2006/main" count="400" uniqueCount="47">
  <si>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</si>
  <si>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</si>
  <si>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</si>
  <si>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</si>
  <si>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</si>
  <si>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</si>
  <si>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</si>
  <si>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</si>
  <si>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</si>
  <si>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</si>
  <si>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</si>
  <si>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</si>
  <si>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</si>
  <si>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</si>
  <si>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</si>
  <si>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</si>
  <si>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</si>
  <si>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</si>
  <si>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</si>
  <si>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</si>
  <si>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</si>
  <si>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Prepared Speech</t>
  </si>
  <si>
    <t>S</t>
  </si>
  <si>
    <t>Standard</t>
  </si>
  <si>
    <t>Opening - Appearance</t>
  </si>
  <si>
    <t>Opening - Introduction</t>
  </si>
  <si>
    <t>Voice</t>
  </si>
  <si>
    <t>Platform Deportment</t>
  </si>
  <si>
    <t>Organization</t>
  </si>
  <si>
    <t>Mechanics</t>
  </si>
  <si>
    <t>Closing</t>
  </si>
  <si>
    <t>Effectiveness</t>
  </si>
  <si>
    <t>Penalty</t>
  </si>
  <si>
    <t>Time</t>
  </si>
  <si>
    <t>Clothing</t>
  </si>
  <si>
    <t>Other Penalties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</si>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</sst>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8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8E96368-99C8-47E9-B943-8E6DAE70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FBDF473-142D-41EE-8D3C-4E165820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F236E92-2AB1-4822-BE3E-B67CD9EA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3F1B46D-857C-4399-B416-F374B359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40D02E7A-BDFE-49E9-A21A-7B11DEEC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6341419-D4FB-44DB-9C4B-A0400163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46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</v>
      </c>
      <c r="G6" s="1">
        <v>105</v>
      </c>
      <c r="H6" s="1">
        <v>107</v>
      </c>
      <c r="I6" s="1">
        <v>108</v>
      </c>
      <c r="J6" s="1">
        <v>113</v>
      </c>
      <c r="K6" s="1">
        <v>114</v>
      </c>
      <c r="L6" s="1">
        <v>120</v>
      </c>
      <c r="M6" s="1">
        <v>122</v>
      </c>
      <c r="N6" s="1">
        <v>136</v>
      </c>
    </row>
    <row r="7" spans="1:69" x14ac:dyDescent="0.25">
      <c r="A7" s="19">
        <v>1009</v>
      </c>
      <c r="B7" s="19">
        <v>11143</v>
      </c>
      <c r="C7" s="18" t="s">
        <v>23</v>
      </c>
      <c r="D7" s="3" t="s">
        <v>24</v>
      </c>
      <c r="E7" s="3">
        <v>100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1009</v>
      </c>
      <c r="B8" s="19">
        <v>11144</v>
      </c>
      <c r="C8" s="3" t="s">
        <v>23</v>
      </c>
      <c r="D8" s="3" t="s">
        <v>25</v>
      </c>
      <c r="E8" s="3">
        <v>50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1009</v>
      </c>
      <c r="B9" s="19">
        <v>11145</v>
      </c>
      <c r="C9" s="3" t="s">
        <v>23</v>
      </c>
      <c r="D9" s="3" t="s">
        <v>26</v>
      </c>
      <c r="E9" s="3">
        <v>100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1009</v>
      </c>
      <c r="B10" s="19">
        <v>11146</v>
      </c>
      <c r="C10" s="3" t="s">
        <v>23</v>
      </c>
      <c r="D10" s="3" t="s">
        <v>27</v>
      </c>
      <c r="E10" s="3">
        <v>100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1009</v>
      </c>
      <c r="B11" s="19">
        <v>11147</v>
      </c>
      <c r="C11" s="3" t="s">
        <v>23</v>
      </c>
      <c r="D11" s="3" t="s">
        <v>28</v>
      </c>
      <c r="E11" s="3">
        <v>200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1009</v>
      </c>
      <c r="B12" s="19">
        <v>11148</v>
      </c>
      <c r="C12" s="3" t="s">
        <v>23</v>
      </c>
      <c r="D12" s="3" t="s">
        <v>29</v>
      </c>
      <c r="E12" s="3">
        <v>100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1009</v>
      </c>
      <c r="B13" s="19">
        <v>11149</v>
      </c>
      <c r="C13" s="3" t="s">
        <v>23</v>
      </c>
      <c r="D13" s="3" t="s">
        <v>30</v>
      </c>
      <c r="E13" s="3">
        <v>150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1009</v>
      </c>
      <c r="B14" s="19">
        <v>11150</v>
      </c>
      <c r="C14" s="3" t="s">
        <v>23</v>
      </c>
      <c r="D14" s="3" t="s">
        <v>31</v>
      </c>
      <c r="E14" s="3">
        <v>200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1009</v>
      </c>
      <c r="B15" s="19">
        <v>11151</v>
      </c>
      <c r="C15" s="3" t="s">
        <v>23</v>
      </c>
      <c r="D15" s="3"/>
      <c r="E15" s="3">
        <v>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1009</v>
      </c>
      <c r="B16" s="19">
        <v>11152</v>
      </c>
      <c r="C16" s="3" t="s">
        <v>23</v>
      </c>
      <c r="D16" s="3"/>
      <c r="E16" s="3">
        <v>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1009</v>
      </c>
      <c r="B17" s="19">
        <v>11153</v>
      </c>
      <c r="C17" s="3" t="s">
        <v>23</v>
      </c>
      <c r="D17" s="3"/>
      <c r="E17" s="3">
        <v>0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1009</v>
      </c>
      <c r="B18" s="19">
        <v>11154</v>
      </c>
      <c r="C18" s="21" t="s">
        <v>32</v>
      </c>
      <c r="D18" s="21" t="s">
        <v>33</v>
      </c>
      <c r="E18" s="21">
        <v>-50</v>
      </c>
      <c r="F18" s="33" t="str">
        <f>IF(ISERROR(AVERAGE(Judge1:Judge5!F18))," ", AVERAGE(Judge1:Judge5!F18))</f>
        <v xml:space="preserve"> </v>
      </c>
      <c r="G18" s="33" t="str">
        <f>IF(ISERROR(AVERAGE(Judge1:Judge5!G18))," ", AVERAGE(Judge1:Judge5!G18))</f>
        <v xml:space="preserve"> </v>
      </c>
      <c r="H18" s="33" t="str">
        <f>IF(ISERROR(AVERAGE(Judge1:Judge5!H18))," ", AVERAGE(Judge1:Judge5!H18))</f>
        <v xml:space="preserve"> </v>
      </c>
      <c r="I18" s="33" t="str">
        <f>IF(ISERROR(AVERAGE(Judge1:Judge5!I18))," ", AVERAGE(Judge1:Judge5!I18))</f>
        <v xml:space="preserve"> </v>
      </c>
      <c r="J18" s="33" t="str">
        <f>IF(ISERROR(AVERAGE(Judge1:Judge5!J18))," ", AVERAGE(Judge1:Judge5!J18))</f>
        <v xml:space="preserve"> </v>
      </c>
      <c r="K18" s="33" t="str">
        <f>IF(ISERROR(AVERAGE(Judge1:Judge5!K18))," ", AVERAGE(Judge1:Judge5!K18))</f>
        <v xml:space="preserve"> </v>
      </c>
      <c r="L18" s="33" t="str">
        <f>IF(ISERROR(AVERAGE(Judge1:Judge5!L18))," ", AVERAGE(Judge1:Judge5!L18))</f>
        <v xml:space="preserve"> </v>
      </c>
      <c r="M18" s="33" t="str">
        <f>IF(ISERROR(AVERAGE(Judge1:Judge5!M18))," ", AVERAGE(Judge1:Judge5!M18))</f>
        <v xml:space="preserve"> </v>
      </c>
      <c r="N18" s="33" t="str">
        <f>IF(ISERROR(AVERAGE(Judge1:Judge5!N18))," ", AVERAGE(Judge1:Judge5!N18))</f>
        <v xml:space="preserve"> </v>
      </c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1009</v>
      </c>
      <c r="B19" s="19">
        <v>11155</v>
      </c>
      <c r="C19" s="21" t="s">
        <v>32</v>
      </c>
      <c r="D19" s="21" t="s">
        <v>34</v>
      </c>
      <c r="E19" s="21">
        <v>-10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33" t="str">
        <f>IF(ISERROR(AVERAGE(Judge1:Judge5!L19))," ", AVERAGE(Judge1:Judge5!L19))</f>
        <v xml:space="preserve"> </v>
      </c>
      <c r="M19" s="33" t="str">
        <f>IF(ISERROR(AVERAGE(Judge1:Judge5!M19))," ", AVERAGE(Judge1:Judge5!M19))</f>
        <v xml:space="preserve"> </v>
      </c>
      <c r="N19" s="33" t="str">
        <f>IF(ISERROR(AVERAGE(Judge1:Judge5!N19))," ", AVERAGE(Judge1:Judge5!N19))</f>
        <v xml:space="preserve"> </v>
      </c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1009</v>
      </c>
      <c r="B20" s="19">
        <v>11156</v>
      </c>
      <c r="C20" s="21" t="s">
        <v>32</v>
      </c>
      <c r="D20" s="21" t="s">
        <v>35</v>
      </c>
      <c r="E20" s="21">
        <v>-50</v>
      </c>
      <c r="F20" s="33" t="str">
        <f>IF(ISERROR(AVERAGE(Judge1:Judge5!F20))," ", AVERAGE(Judge1:Judge5!F20))</f>
        <v xml:space="preserve"> </v>
      </c>
      <c r="G20" s="33" t="str">
        <f>IF(ISERROR(AVERAGE(Judge1:Judge5!G20))," ", AVERAGE(Judge1:Judge5!G20))</f>
        <v xml:space="preserve"> </v>
      </c>
      <c r="H20" s="33" t="str">
        <f>IF(ISERROR(AVERAGE(Judge1:Judge5!H20))," ", AVERAGE(Judge1:Judge5!H20))</f>
        <v xml:space="preserve"> </v>
      </c>
      <c r="I20" s="33" t="str">
        <f>IF(ISERROR(AVERAGE(Judge1:Judge5!I20))," ", AVERAGE(Judge1:Judge5!I20))</f>
        <v xml:space="preserve"> </v>
      </c>
      <c r="J20" s="33" t="str">
        <f>IF(ISERROR(AVERAGE(Judge1:Judge5!J20))," ", AVERAGE(Judge1:Judge5!J20))</f>
        <v xml:space="preserve"> </v>
      </c>
      <c r="K20" s="33" t="str">
        <f>IF(ISERROR(AVERAGE(Judge1:Judge5!K20))," ", AVERAGE(Judge1:Judge5!K20))</f>
        <v xml:space="preserve"> </v>
      </c>
      <c r="L20" s="33" t="str">
        <f>IF(ISERROR(AVERAGE(Judge1:Judge5!L20))," ", AVERAGE(Judge1:Judge5!L20))</f>
        <v xml:space="preserve"> </v>
      </c>
      <c r="M20" s="33" t="str">
        <f>IF(ISERROR(AVERAGE(Judge1:Judge5!M20))," ", AVERAGE(Judge1:Judge5!M20))</f>
        <v xml:space="preserve"> </v>
      </c>
      <c r="N20" s="33" t="str">
        <f>IF(ISERROR(AVERAGE(Judge1:Judge5!N20))," ", AVERAGE(Judge1:Judge5!N20))</f>
        <v xml:space="preserve"> </v>
      </c>
      <c r="O20" s="2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1009</v>
      </c>
      <c r="B21" s="19">
        <v>11157</v>
      </c>
      <c r="C21" s="21" t="s">
        <v>32</v>
      </c>
      <c r="D21" s="21" t="s">
        <v>36</v>
      </c>
      <c r="E21" s="21">
        <v>-10</v>
      </c>
      <c r="F21" s="33" t="str">
        <f>IF(ISERROR(AVERAGE(Judge1:Judge5!F21))," ", AVERAGE(Judge1:Judge5!F21))</f>
        <v xml:space="preserve"> </v>
      </c>
      <c r="G21" s="33" t="str">
        <f>IF(ISERROR(AVERAGE(Judge1:Judge5!G21))," ", AVERAGE(Judge1:Judge5!G21))</f>
        <v xml:space="preserve"> </v>
      </c>
      <c r="H21" s="33" t="str">
        <f>IF(ISERROR(AVERAGE(Judge1:Judge5!H21))," ", AVERAGE(Judge1:Judge5!H21))</f>
        <v xml:space="preserve"> </v>
      </c>
      <c r="I21" s="33" t="str">
        <f>IF(ISERROR(AVERAGE(Judge1:Judge5!I21))," ", AVERAGE(Judge1:Judge5!I21))</f>
        <v xml:space="preserve"> </v>
      </c>
      <c r="J21" s="33" t="str">
        <f>IF(ISERROR(AVERAGE(Judge1:Judge5!J21))," ", AVERAGE(Judge1:Judge5!J21))</f>
        <v xml:space="preserve"> </v>
      </c>
      <c r="K21" s="33" t="str">
        <f>IF(ISERROR(AVERAGE(Judge1:Judge5!K21))," ", AVERAGE(Judge1:Judge5!K21))</f>
        <v xml:space="preserve"> </v>
      </c>
      <c r="L21" s="33" t="str">
        <f>IF(ISERROR(AVERAGE(Judge1:Judge5!L21))," ", AVERAGE(Judge1:Judge5!L21))</f>
        <v xml:space="preserve"> </v>
      </c>
      <c r="M21" s="33" t="str">
        <f>IF(ISERROR(AVERAGE(Judge1:Judge5!M21))," ", AVERAGE(Judge1:Judge5!M21))</f>
        <v xml:space="preserve"> </v>
      </c>
      <c r="N21" s="33" t="str">
        <f>IF(ISERROR(AVERAGE(Judge1:Judge5!N21))," ", AVERAGE(Judge1:Judge5!N21))</f>
        <v xml:space="preserve"> </v>
      </c>
      <c r="O21" s="2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F24" s="23">
        <f>SUM($F$7:$F$21)</f>
        <v>0</v>
      </c>
      <c r="G24" s="23">
        <f>SUM($G$7:$G$21)</f>
        <v>0</v>
      </c>
      <c r="H24" s="23">
        <f>SUM($H$7:$H$21)</f>
        <v>0</v>
      </c>
      <c r="I24" s="23">
        <f>SUM($I$7:$I$21)</f>
        <v>0</v>
      </c>
      <c r="J24" s="23">
        <f>SUM($J$7:$J$21)</f>
        <v>0</v>
      </c>
      <c r="K24" s="23">
        <f>SUM($K$7:$K$21)</f>
        <v>0</v>
      </c>
      <c r="L24" s="23">
        <f>SUM($L$7:$L$21)</f>
        <v>0</v>
      </c>
      <c r="M24" s="23">
        <f>SUM($M$7:$M$21)</f>
        <v>0</v>
      </c>
      <c r="N24" s="23">
        <f>SUM($N$7:$N$21)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D25" s="24" t="s">
        <v>40</v>
      </c>
      <c r="E25" s="24" t="s">
        <v>41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39</v>
      </c>
      <c r="D26" s="25">
        <f>LARGE($F$24:$N$24,1)</f>
        <v>0</v>
      </c>
      <c r="E26">
        <f>INDEX($F$6:$N$6,MATCH($D$26,$F$24:$N$24,0))</f>
        <v>102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D27" s="20">
        <f>LARGE($F$24:$N$24,2)</f>
        <v>0</v>
      </c>
      <c r="E27">
        <f>INDEX($F$6:$N$6,MATCH($D$27,$F$24:$N$24,0))</f>
        <v>102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D28" s="26">
        <f>LARGE($F$24:$N$24,3)</f>
        <v>0</v>
      </c>
      <c r="E28">
        <f>INDEX($F$6:$N$6,MATCH($D$28,$F$24:$N$24,0))</f>
        <v>102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3.8" x14ac:dyDescent="0.25">
      <c r="D29" s="27">
        <f>LARGE($F$24:$N$24,4)</f>
        <v>0</v>
      </c>
      <c r="E29" s="29" t="str">
        <f>IF( OR( EXACT( $D$26,$D$27 ), EXACT($D$27,$D$28 ), EXACT($D$28,$D$29 )),"** TIE **", " ")</f>
        <v>** TIE **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00.05" customHeight="1" x14ac:dyDescent="0.25">
      <c r="E30" s="30" t="s">
        <v>44</v>
      </c>
      <c r="F30" s="34" t="str">
        <f>Judge1!F30 &amp; " " &amp; Judge2!F30 &amp; " " &amp; Judge3!F30 &amp; " " &amp; Judge4!F30 &amp; " " &amp; Judge5!F30</f>
        <v xml:space="preserve">    </v>
      </c>
      <c r="G30" s="31" t="str">
        <f>Judge1!G30 &amp; " " &amp; Judge2!G30 &amp; " " &amp; Judge3!G30 &amp; " " &amp; Judge4!G30 &amp; " " &amp; Judge5!G30</f>
        <v xml:space="preserve">    </v>
      </c>
      <c r="H30" s="31" t="str">
        <f>Judge1!H30 &amp; " " &amp; Judge2!H30 &amp; " " &amp; Judge3!H30 &amp; " " &amp; Judge4!H30 &amp; " " &amp; Judge5!H30</f>
        <v xml:space="preserve">    </v>
      </c>
      <c r="I30" s="31" t="str">
        <f>Judge1!I30 &amp; " " &amp; Judge2!I30 &amp; " " &amp; Judge3!I30 &amp; " " &amp; Judge4!I30 &amp; " " &amp; Judge5!I30</f>
        <v xml:space="preserve">    </v>
      </c>
      <c r="J30" s="31" t="str">
        <f>Judge1!J30 &amp; " " &amp; Judge2!J30 &amp; " " &amp; Judge3!J30 &amp; " " &amp; Judge4!J30 &amp; " " &amp; Judge5!J30</f>
        <v xml:space="preserve">    </v>
      </c>
      <c r="K30" s="31" t="str">
        <f>Judge1!K30 &amp; " " &amp; Judge2!K30 &amp; " " &amp; Judge3!K30 &amp; " " &amp; Judge4!K30 &amp; " " &amp; Judge5!K30</f>
        <v xml:space="preserve">    </v>
      </c>
      <c r="L30" s="31" t="str">
        <f>Judge1!L30 &amp; " " &amp; Judge2!L30 &amp; " " &amp; Judge3!L30 &amp; " " &amp; Judge4!L30 &amp; " " &amp; Judge5!L30</f>
        <v xml:space="preserve">    </v>
      </c>
      <c r="M30" s="31" t="str">
        <f>Judge1!M30 &amp; " " &amp; Judge2!M30 &amp; " " &amp; Judge3!M30 &amp; " " &amp; Judge4!M30 &amp; " " &amp; Judge5!M30</f>
        <v xml:space="preserve">    </v>
      </c>
      <c r="N30" s="31" t="str">
        <f>Judge1!N30 &amp; " " &amp; Judge2!N30 &amp; " " &amp; Judge3!N30 &amp; " " &amp; Judge4!N30 &amp; " " &amp; Judge5!N30</f>
        <v xml:space="preserve">    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N7">
    <cfRule type="cellIs" dxfId="384" priority="1" stopIfTrue="1" operator="greaterThan">
      <formula>$E$7</formula>
    </cfRule>
    <cfRule type="cellIs" dxfId="383" priority="2" stopIfTrue="1" operator="equal">
      <formula>""</formula>
    </cfRule>
    <cfRule type="cellIs" dxfId="382" priority="3" stopIfTrue="1" operator="equal">
      <formula>0</formula>
    </cfRule>
    <cfRule type="cellIs" dxfId="381" priority="4" stopIfTrue="1" operator="lessThan">
      <formula>($E$7 * 0.25)</formula>
    </cfRule>
  </conditionalFormatting>
  <conditionalFormatting sqref="E8:N8">
    <cfRule type="cellIs" dxfId="380" priority="5" stopIfTrue="1" operator="greaterThan">
      <formula>$E$8</formula>
    </cfRule>
    <cfRule type="cellIs" dxfId="379" priority="6" stopIfTrue="1" operator="equal">
      <formula>""</formula>
    </cfRule>
    <cfRule type="cellIs" dxfId="378" priority="7" stopIfTrue="1" operator="equal">
      <formula>0</formula>
    </cfRule>
    <cfRule type="cellIs" dxfId="377" priority="8" stopIfTrue="1" operator="lessThan">
      <formula>($E$8 * 0.25)</formula>
    </cfRule>
  </conditionalFormatting>
  <conditionalFormatting sqref="E9:N9">
    <cfRule type="cellIs" dxfId="376" priority="9" stopIfTrue="1" operator="greaterThan">
      <formula>$E$9</formula>
    </cfRule>
    <cfRule type="cellIs" dxfId="375" priority="10" stopIfTrue="1" operator="equal">
      <formula>""</formula>
    </cfRule>
    <cfRule type="cellIs" dxfId="374" priority="11" stopIfTrue="1" operator="equal">
      <formula>0</formula>
    </cfRule>
    <cfRule type="cellIs" dxfId="373" priority="12" stopIfTrue="1" operator="lessThan">
      <formula>($E$9 * 0.25)</formula>
    </cfRule>
  </conditionalFormatting>
  <conditionalFormatting sqref="E10:N10">
    <cfRule type="cellIs" dxfId="372" priority="13" stopIfTrue="1" operator="greaterThan">
      <formula>$E$10</formula>
    </cfRule>
    <cfRule type="cellIs" dxfId="371" priority="14" stopIfTrue="1" operator="equal">
      <formula>""</formula>
    </cfRule>
    <cfRule type="cellIs" dxfId="370" priority="15" stopIfTrue="1" operator="equal">
      <formula>0</formula>
    </cfRule>
    <cfRule type="cellIs" dxfId="369" priority="16" stopIfTrue="1" operator="lessThan">
      <formula>($E$10 * 0.25)</formula>
    </cfRule>
  </conditionalFormatting>
  <conditionalFormatting sqref="E11:N11">
    <cfRule type="cellIs" dxfId="368" priority="17" stopIfTrue="1" operator="greaterThan">
      <formula>$E$11</formula>
    </cfRule>
    <cfRule type="cellIs" dxfId="367" priority="18" stopIfTrue="1" operator="equal">
      <formula>""</formula>
    </cfRule>
    <cfRule type="cellIs" dxfId="366" priority="19" stopIfTrue="1" operator="equal">
      <formula>0</formula>
    </cfRule>
    <cfRule type="cellIs" dxfId="365" priority="20" stopIfTrue="1" operator="lessThan">
      <formula>($E$11 * 0.25)</formula>
    </cfRule>
  </conditionalFormatting>
  <conditionalFormatting sqref="E12:N12">
    <cfRule type="cellIs" dxfId="364" priority="21" stopIfTrue="1" operator="greaterThan">
      <formula>$E$12</formula>
    </cfRule>
    <cfRule type="cellIs" dxfId="363" priority="22" stopIfTrue="1" operator="equal">
      <formula>""</formula>
    </cfRule>
    <cfRule type="cellIs" dxfId="362" priority="23" stopIfTrue="1" operator="equal">
      <formula>0</formula>
    </cfRule>
    <cfRule type="cellIs" dxfId="361" priority="24" stopIfTrue="1" operator="lessThan">
      <formula>($E$12 * 0.25)</formula>
    </cfRule>
  </conditionalFormatting>
  <conditionalFormatting sqref="E13:N13">
    <cfRule type="cellIs" dxfId="360" priority="25" stopIfTrue="1" operator="greaterThan">
      <formula>$E$13</formula>
    </cfRule>
    <cfRule type="cellIs" dxfId="359" priority="26" stopIfTrue="1" operator="equal">
      <formula>""</formula>
    </cfRule>
    <cfRule type="cellIs" dxfId="358" priority="27" stopIfTrue="1" operator="equal">
      <formula>0</formula>
    </cfRule>
    <cfRule type="cellIs" dxfId="357" priority="28" stopIfTrue="1" operator="lessThan">
      <formula>($E$13 * 0.25)</formula>
    </cfRule>
  </conditionalFormatting>
  <conditionalFormatting sqref="E14:N14">
    <cfRule type="cellIs" dxfId="356" priority="29" stopIfTrue="1" operator="greaterThan">
      <formula>$E$14</formula>
    </cfRule>
    <cfRule type="cellIs" dxfId="355" priority="30" stopIfTrue="1" operator="equal">
      <formula>""</formula>
    </cfRule>
    <cfRule type="cellIs" dxfId="354" priority="31" stopIfTrue="1" operator="equal">
      <formula>0</formula>
    </cfRule>
    <cfRule type="cellIs" dxfId="353" priority="32" stopIfTrue="1" operator="lessThan">
      <formula>($E$14 * 0.25)</formula>
    </cfRule>
  </conditionalFormatting>
  <conditionalFormatting sqref="E15:N15">
    <cfRule type="cellIs" dxfId="352" priority="33" stopIfTrue="1" operator="greaterThan">
      <formula>$E$15</formula>
    </cfRule>
    <cfRule type="cellIs" dxfId="351" priority="34" stopIfTrue="1" operator="equal">
      <formula>""</formula>
    </cfRule>
    <cfRule type="cellIs" dxfId="350" priority="35" stopIfTrue="1" operator="equal">
      <formula>0</formula>
    </cfRule>
    <cfRule type="cellIs" dxfId="349" priority="36" stopIfTrue="1" operator="lessThan">
      <formula>($E$15 * 0.25)</formula>
    </cfRule>
  </conditionalFormatting>
  <conditionalFormatting sqref="E16:N16">
    <cfRule type="cellIs" dxfId="348" priority="37" stopIfTrue="1" operator="greaterThan">
      <formula>$E$16</formula>
    </cfRule>
    <cfRule type="cellIs" dxfId="347" priority="38" stopIfTrue="1" operator="equal">
      <formula>""</formula>
    </cfRule>
    <cfRule type="cellIs" dxfId="346" priority="39" stopIfTrue="1" operator="equal">
      <formula>0</formula>
    </cfRule>
    <cfRule type="cellIs" dxfId="345" priority="40" stopIfTrue="1" operator="lessThan">
      <formula>($E$16 * 0.25)</formula>
    </cfRule>
  </conditionalFormatting>
  <conditionalFormatting sqref="E17:N17">
    <cfRule type="cellIs" dxfId="344" priority="41" stopIfTrue="1" operator="greaterThan">
      <formula>$E$17</formula>
    </cfRule>
    <cfRule type="cellIs" dxfId="343" priority="42" stopIfTrue="1" operator="equal">
      <formula>""</formula>
    </cfRule>
    <cfRule type="cellIs" dxfId="342" priority="43" stopIfTrue="1" operator="equal">
      <formula>0</formula>
    </cfRule>
    <cfRule type="cellIs" dxfId="341" priority="44" stopIfTrue="1" operator="lessThan">
      <formula>($E$17 * 0.25)</formula>
    </cfRule>
  </conditionalFormatting>
  <conditionalFormatting sqref="E18:N18">
    <cfRule type="cellIs" dxfId="340" priority="45" stopIfTrue="1" operator="lessThan">
      <formula>$E$18</formula>
    </cfRule>
    <cfRule type="cellIs" dxfId="339" priority="46" stopIfTrue="1" operator="greaterThan">
      <formula>0</formula>
    </cfRule>
  </conditionalFormatting>
  <conditionalFormatting sqref="E19:N19">
    <cfRule type="cellIs" dxfId="338" priority="47" stopIfTrue="1" operator="lessThan">
      <formula>$E$19</formula>
    </cfRule>
    <cfRule type="cellIs" dxfId="337" priority="48" stopIfTrue="1" operator="greaterThan">
      <formula>0</formula>
    </cfRule>
  </conditionalFormatting>
  <conditionalFormatting sqref="E20:N20">
    <cfRule type="cellIs" dxfId="336" priority="49" stopIfTrue="1" operator="lessThan">
      <formula>$E$20</formula>
    </cfRule>
    <cfRule type="cellIs" dxfId="335" priority="50" stopIfTrue="1" operator="greaterThan">
      <formula>0</formula>
    </cfRule>
  </conditionalFormatting>
  <conditionalFormatting sqref="E21:N21">
    <cfRule type="cellIs" dxfId="334" priority="51" stopIfTrue="1" operator="lessThan">
      <formula>$E$21</formula>
    </cfRule>
    <cfRule type="cellIs" dxfId="333" priority="52" stopIfTrue="1" operator="greaterThan">
      <formula>0</formula>
    </cfRule>
  </conditionalFormatting>
  <conditionalFormatting sqref="C24:N24">
    <cfRule type="cellIs" dxfId="332" priority="53" stopIfTrue="1" operator="equal">
      <formula>$D$26</formula>
    </cfRule>
    <cfRule type="cellIs" dxfId="331" priority="54" stopIfTrue="1" operator="equal">
      <formula>$D$27</formula>
    </cfRule>
    <cfRule type="cellIs" dxfId="330" priority="55" stopIfTrue="1" operator="equal">
      <formula>$D$28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79790-5B47-4CEB-BD71-A865B77E7F5D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</v>
      </c>
      <c r="G6" s="1">
        <v>105</v>
      </c>
      <c r="H6" s="1">
        <v>107</v>
      </c>
      <c r="I6" s="1">
        <v>108</v>
      </c>
      <c r="J6" s="1">
        <v>113</v>
      </c>
      <c r="K6" s="1">
        <v>114</v>
      </c>
      <c r="L6" s="1">
        <v>120</v>
      </c>
      <c r="M6" s="1">
        <v>122</v>
      </c>
      <c r="N6" s="1">
        <v>136</v>
      </c>
    </row>
    <row r="7" spans="1:69" x14ac:dyDescent="0.25">
      <c r="A7" s="19">
        <v>1009</v>
      </c>
      <c r="B7" s="19">
        <v>11143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1009</v>
      </c>
      <c r="B8" s="19">
        <v>11144</v>
      </c>
      <c r="C8" s="3" t="s">
        <v>23</v>
      </c>
      <c r="D8" s="3" t="s">
        <v>25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1009</v>
      </c>
      <c r="B9" s="19">
        <v>11145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1009</v>
      </c>
      <c r="B10" s="19">
        <v>11146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1009</v>
      </c>
      <c r="B11" s="19">
        <v>11147</v>
      </c>
      <c r="C11" s="3" t="s">
        <v>23</v>
      </c>
      <c r="D11" s="3" t="s">
        <v>28</v>
      </c>
      <c r="E11" s="3"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1009</v>
      </c>
      <c r="B12" s="19">
        <v>11148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1009</v>
      </c>
      <c r="B13" s="19">
        <v>11149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1009</v>
      </c>
      <c r="B14" s="19">
        <v>11150</v>
      </c>
      <c r="C14" s="3" t="s">
        <v>23</v>
      </c>
      <c r="D14" s="3" t="s">
        <v>31</v>
      </c>
      <c r="E14" s="3">
        <v>200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1009</v>
      </c>
      <c r="B15" s="19">
        <v>11151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1009</v>
      </c>
      <c r="B16" s="19">
        <v>11152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1009</v>
      </c>
      <c r="B17" s="19">
        <v>11153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1009</v>
      </c>
      <c r="B18" s="19">
        <v>11154</v>
      </c>
      <c r="C18" s="21" t="s">
        <v>32</v>
      </c>
      <c r="D18" s="21" t="s">
        <v>33</v>
      </c>
      <c r="E18" s="21">
        <v>-50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1009</v>
      </c>
      <c r="B19" s="19">
        <v>11155</v>
      </c>
      <c r="C19" s="21" t="s">
        <v>32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1009</v>
      </c>
      <c r="B20" s="19">
        <v>11156</v>
      </c>
      <c r="C20" s="21" t="s">
        <v>32</v>
      </c>
      <c r="D20" s="21" t="s">
        <v>35</v>
      </c>
      <c r="E20" s="21">
        <v>-50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1009</v>
      </c>
      <c r="B21" s="19">
        <v>11157</v>
      </c>
      <c r="C21" s="21" t="s">
        <v>32</v>
      </c>
      <c r="D21" s="21" t="s">
        <v>36</v>
      </c>
      <c r="E21" s="21">
        <v>-10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F24" s="23">
        <f>SUM($F$7:$F$21)</f>
        <v>0</v>
      </c>
      <c r="G24" s="23">
        <f>SUM($G$7:$G$21)</f>
        <v>0</v>
      </c>
      <c r="H24" s="23">
        <f>SUM($H$7:$H$21)</f>
        <v>0</v>
      </c>
      <c r="I24" s="23">
        <f>SUM($I$7:$I$21)</f>
        <v>0</v>
      </c>
      <c r="J24" s="23">
        <f>SUM($J$7:$J$21)</f>
        <v>0</v>
      </c>
      <c r="K24" s="23">
        <f>SUM($K$7:$K$21)</f>
        <v>0</v>
      </c>
      <c r="L24" s="23">
        <f>SUM($L$7:$L$21)</f>
        <v>0</v>
      </c>
      <c r="M24" s="23">
        <f>SUM($M$7:$M$21)</f>
        <v>0</v>
      </c>
      <c r="N24" s="23">
        <f>SUM($N$7:$N$21)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D25" s="24" t="s">
        <v>40</v>
      </c>
      <c r="E25" s="24" t="s">
        <v>41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E30" t="s">
        <v>44</v>
      </c>
      <c r="F30" s="31"/>
      <c r="G30" s="31"/>
      <c r="H30" s="31"/>
      <c r="I30" s="31"/>
      <c r="J30" s="31"/>
      <c r="K30" s="31"/>
      <c r="L30" s="31"/>
      <c r="M30" s="31"/>
      <c r="N30" s="3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N7">
    <cfRule type="cellIs" dxfId="109" priority="1" stopIfTrue="1" operator="greaterThan">
      <formula>$E$7</formula>
    </cfRule>
    <cfRule type="cellIs" dxfId="108" priority="2" stopIfTrue="1" operator="equal">
      <formula>""</formula>
    </cfRule>
    <cfRule type="cellIs" dxfId="107" priority="3" stopIfTrue="1" operator="equal">
      <formula>0</formula>
    </cfRule>
    <cfRule type="cellIs" dxfId="106" priority="4" stopIfTrue="1" operator="lessThan">
      <formula>($E$7 * 0.25)</formula>
    </cfRule>
  </conditionalFormatting>
  <conditionalFormatting sqref="E8:N8">
    <cfRule type="cellIs" dxfId="105" priority="5" stopIfTrue="1" operator="greaterThan">
      <formula>$E$8</formula>
    </cfRule>
    <cfRule type="cellIs" dxfId="104" priority="6" stopIfTrue="1" operator="equal">
      <formula>""</formula>
    </cfRule>
    <cfRule type="cellIs" dxfId="103" priority="7" stopIfTrue="1" operator="equal">
      <formula>0</formula>
    </cfRule>
    <cfRule type="cellIs" dxfId="102" priority="8" stopIfTrue="1" operator="lessThan">
      <formula>($E$8 * 0.25)</formula>
    </cfRule>
  </conditionalFormatting>
  <conditionalFormatting sqref="E9:N9">
    <cfRule type="cellIs" dxfId="101" priority="9" stopIfTrue="1" operator="greaterThan">
      <formula>$E$9</formula>
    </cfRule>
    <cfRule type="cellIs" dxfId="100" priority="10" stopIfTrue="1" operator="equal">
      <formula>""</formula>
    </cfRule>
    <cfRule type="cellIs" dxfId="99" priority="11" stopIfTrue="1" operator="equal">
      <formula>0</formula>
    </cfRule>
    <cfRule type="cellIs" dxfId="98" priority="12" stopIfTrue="1" operator="lessThan">
      <formula>($E$9 * 0.25)</formula>
    </cfRule>
  </conditionalFormatting>
  <conditionalFormatting sqref="E10:N10">
    <cfRule type="cellIs" dxfId="97" priority="13" stopIfTrue="1" operator="greaterThan">
      <formula>$E$10</formula>
    </cfRule>
    <cfRule type="cellIs" dxfId="96" priority="14" stopIfTrue="1" operator="equal">
      <formula>""</formula>
    </cfRule>
    <cfRule type="cellIs" dxfId="95" priority="15" stopIfTrue="1" operator="equal">
      <formula>0</formula>
    </cfRule>
    <cfRule type="cellIs" dxfId="94" priority="16" stopIfTrue="1" operator="lessThan">
      <formula>($E$10 * 0.25)</formula>
    </cfRule>
  </conditionalFormatting>
  <conditionalFormatting sqref="E11:N11">
    <cfRule type="cellIs" dxfId="93" priority="17" stopIfTrue="1" operator="greaterThan">
      <formula>$E$11</formula>
    </cfRule>
    <cfRule type="cellIs" dxfId="92" priority="18" stopIfTrue="1" operator="equal">
      <formula>""</formula>
    </cfRule>
    <cfRule type="cellIs" dxfId="91" priority="19" stopIfTrue="1" operator="equal">
      <formula>0</formula>
    </cfRule>
    <cfRule type="cellIs" dxfId="90" priority="20" stopIfTrue="1" operator="lessThan">
      <formula>($E$11 * 0.25)</formula>
    </cfRule>
  </conditionalFormatting>
  <conditionalFormatting sqref="E12:N12">
    <cfRule type="cellIs" dxfId="89" priority="21" stopIfTrue="1" operator="greaterThan">
      <formula>$E$12</formula>
    </cfRule>
    <cfRule type="cellIs" dxfId="88" priority="22" stopIfTrue="1" operator="equal">
      <formula>""</formula>
    </cfRule>
    <cfRule type="cellIs" dxfId="87" priority="23" stopIfTrue="1" operator="equal">
      <formula>0</formula>
    </cfRule>
    <cfRule type="cellIs" dxfId="86" priority="24" stopIfTrue="1" operator="lessThan">
      <formula>($E$12 * 0.25)</formula>
    </cfRule>
  </conditionalFormatting>
  <conditionalFormatting sqref="E13:N13">
    <cfRule type="cellIs" dxfId="85" priority="25" stopIfTrue="1" operator="greaterThan">
      <formula>$E$13</formula>
    </cfRule>
    <cfRule type="cellIs" dxfId="84" priority="26" stopIfTrue="1" operator="equal">
      <formula>""</formula>
    </cfRule>
    <cfRule type="cellIs" dxfId="83" priority="27" stopIfTrue="1" operator="equal">
      <formula>0</formula>
    </cfRule>
    <cfRule type="cellIs" dxfId="82" priority="28" stopIfTrue="1" operator="lessThan">
      <formula>($E$13 * 0.25)</formula>
    </cfRule>
  </conditionalFormatting>
  <conditionalFormatting sqref="E14:N14">
    <cfRule type="cellIs" dxfId="81" priority="29" stopIfTrue="1" operator="greaterThan">
      <formula>$E$14</formula>
    </cfRule>
    <cfRule type="cellIs" dxfId="80" priority="30" stopIfTrue="1" operator="equal">
      <formula>""</formula>
    </cfRule>
    <cfRule type="cellIs" dxfId="79" priority="31" stopIfTrue="1" operator="equal">
      <formula>0</formula>
    </cfRule>
    <cfRule type="cellIs" dxfId="78" priority="32" stopIfTrue="1" operator="lessThan">
      <formula>($E$14 * 0.25)</formula>
    </cfRule>
  </conditionalFormatting>
  <conditionalFormatting sqref="E15:N15">
    <cfRule type="cellIs" dxfId="77" priority="33" stopIfTrue="1" operator="greaterThan">
      <formula>$E$15</formula>
    </cfRule>
    <cfRule type="cellIs" dxfId="76" priority="34" stopIfTrue="1" operator="equal">
      <formula>""</formula>
    </cfRule>
    <cfRule type="cellIs" dxfId="75" priority="35" stopIfTrue="1" operator="equal">
      <formula>0</formula>
    </cfRule>
    <cfRule type="cellIs" dxfId="74" priority="36" stopIfTrue="1" operator="lessThan">
      <formula>($E$15 * 0.25)</formula>
    </cfRule>
  </conditionalFormatting>
  <conditionalFormatting sqref="E16:N16">
    <cfRule type="cellIs" dxfId="73" priority="37" stopIfTrue="1" operator="greaterThan">
      <formula>$E$16</formula>
    </cfRule>
    <cfRule type="cellIs" dxfId="72" priority="38" stopIfTrue="1" operator="equal">
      <formula>""</formula>
    </cfRule>
    <cfRule type="cellIs" dxfId="71" priority="39" stopIfTrue="1" operator="equal">
      <formula>0</formula>
    </cfRule>
    <cfRule type="cellIs" dxfId="70" priority="40" stopIfTrue="1" operator="lessThan">
      <formula>($E$16 * 0.25)</formula>
    </cfRule>
  </conditionalFormatting>
  <conditionalFormatting sqref="E17:N17">
    <cfRule type="cellIs" dxfId="69" priority="41" stopIfTrue="1" operator="greaterThan">
      <formula>$E$17</formula>
    </cfRule>
    <cfRule type="cellIs" dxfId="68" priority="42" stopIfTrue="1" operator="equal">
      <formula>""</formula>
    </cfRule>
    <cfRule type="cellIs" dxfId="67" priority="43" stopIfTrue="1" operator="equal">
      <formula>0</formula>
    </cfRule>
    <cfRule type="cellIs" dxfId="66" priority="44" stopIfTrue="1" operator="lessThan">
      <formula>($E$17 * 0.25)</formula>
    </cfRule>
  </conditionalFormatting>
  <conditionalFormatting sqref="E18:N18">
    <cfRule type="cellIs" dxfId="65" priority="45" stopIfTrue="1" operator="lessThan">
      <formula>$E$18</formula>
    </cfRule>
    <cfRule type="cellIs" dxfId="64" priority="46" stopIfTrue="1" operator="greaterThan">
      <formula>0</formula>
    </cfRule>
  </conditionalFormatting>
  <conditionalFormatting sqref="E19:N19">
    <cfRule type="cellIs" dxfId="63" priority="47" stopIfTrue="1" operator="lessThan">
      <formula>$E$19</formula>
    </cfRule>
    <cfRule type="cellIs" dxfId="62" priority="48" stopIfTrue="1" operator="greaterThan">
      <formula>0</formula>
    </cfRule>
  </conditionalFormatting>
  <conditionalFormatting sqref="E20:N20">
    <cfRule type="cellIs" dxfId="61" priority="49" stopIfTrue="1" operator="lessThan">
      <formula>$E$20</formula>
    </cfRule>
    <cfRule type="cellIs" dxfId="60" priority="50" stopIfTrue="1" operator="greaterThan">
      <formula>0</formula>
    </cfRule>
  </conditionalFormatting>
  <conditionalFormatting sqref="E21:N21">
    <cfRule type="cellIs" dxfId="59" priority="51" stopIfTrue="1" operator="lessThan">
      <formula>$E$21</formula>
    </cfRule>
    <cfRule type="cellIs" dxfId="58" priority="52" stopIfTrue="1" operator="greaterThan">
      <formula>0</formula>
    </cfRule>
  </conditionalFormatting>
  <conditionalFormatting sqref="C24:N24">
    <cfRule type="cellIs" dxfId="57" priority="53" stopIfTrue="1" operator="equal">
      <formula>$D$26</formula>
    </cfRule>
    <cfRule type="cellIs" dxfId="56" priority="54" stopIfTrue="1" operator="equal">
      <formula>$D$27</formula>
    </cfRule>
    <cfRule type="cellIs" dxfId="55" priority="55" stopIfTrue="1" operator="equal">
      <formula>$D$28</formula>
    </cfRule>
  </conditionalFormatting>
  <hyperlinks>
    <hyperlink ref="O3" r:id="rId1" xr:uid="{C8EC294D-D153-4900-B4BE-F0B12E197880}"/>
    <hyperlink ref="E3" r:id="rId2" display="Need Help using this ScoreCard?  Check out this training video." xr:uid="{4D20E5FE-1A75-4A67-ACCD-BAAF6F638D60}"/>
    <hyperlink ref="D3" r:id="rId3" display="Need Help using this ScoreCard?  Check out this training video." xr:uid="{54133901-8AF1-4ED6-AB09-D50338ACDF2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8F93-B605-4552-897D-8727B86901A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</v>
      </c>
      <c r="G6" s="1">
        <v>105</v>
      </c>
      <c r="H6" s="1">
        <v>107</v>
      </c>
      <c r="I6" s="1">
        <v>108</v>
      </c>
      <c r="J6" s="1">
        <v>113</v>
      </c>
      <c r="K6" s="1">
        <v>114</v>
      </c>
      <c r="L6" s="1">
        <v>120</v>
      </c>
      <c r="M6" s="1">
        <v>122</v>
      </c>
      <c r="N6" s="1">
        <v>136</v>
      </c>
    </row>
    <row r="7" spans="1:69" x14ac:dyDescent="0.25">
      <c r="A7" s="19">
        <v>1009</v>
      </c>
      <c r="B7" s="19">
        <v>11143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1009</v>
      </c>
      <c r="B8" s="19">
        <v>11144</v>
      </c>
      <c r="C8" s="3" t="s">
        <v>23</v>
      </c>
      <c r="D8" s="3" t="s">
        <v>25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1009</v>
      </c>
      <c r="B9" s="19">
        <v>11145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1009</v>
      </c>
      <c r="B10" s="19">
        <v>11146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1009</v>
      </c>
      <c r="B11" s="19">
        <v>11147</v>
      </c>
      <c r="C11" s="3" t="s">
        <v>23</v>
      </c>
      <c r="D11" s="3" t="s">
        <v>28</v>
      </c>
      <c r="E11" s="3"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1009</v>
      </c>
      <c r="B12" s="19">
        <v>11148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1009</v>
      </c>
      <c r="B13" s="19">
        <v>11149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1009</v>
      </c>
      <c r="B14" s="19">
        <v>11150</v>
      </c>
      <c r="C14" s="3" t="s">
        <v>23</v>
      </c>
      <c r="D14" s="3" t="s">
        <v>31</v>
      </c>
      <c r="E14" s="3">
        <v>200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1009</v>
      </c>
      <c r="B15" s="19">
        <v>11151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1009</v>
      </c>
      <c r="B16" s="19">
        <v>11152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1009</v>
      </c>
      <c r="B17" s="19">
        <v>11153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1009</v>
      </c>
      <c r="B18" s="19">
        <v>11154</v>
      </c>
      <c r="C18" s="21" t="s">
        <v>32</v>
      </c>
      <c r="D18" s="21" t="s">
        <v>33</v>
      </c>
      <c r="E18" s="21">
        <v>-50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1009</v>
      </c>
      <c r="B19" s="19">
        <v>11155</v>
      </c>
      <c r="C19" s="21" t="s">
        <v>32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1009</v>
      </c>
      <c r="B20" s="19">
        <v>11156</v>
      </c>
      <c r="C20" s="21" t="s">
        <v>32</v>
      </c>
      <c r="D20" s="21" t="s">
        <v>35</v>
      </c>
      <c r="E20" s="21">
        <v>-50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1009</v>
      </c>
      <c r="B21" s="19">
        <v>11157</v>
      </c>
      <c r="C21" s="21" t="s">
        <v>32</v>
      </c>
      <c r="D21" s="21" t="s">
        <v>36</v>
      </c>
      <c r="E21" s="21">
        <v>-10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F24" s="23">
        <f>SUM($F$7:$F$21)</f>
        <v>0</v>
      </c>
      <c r="G24" s="23">
        <f>SUM($G$7:$G$21)</f>
        <v>0</v>
      </c>
      <c r="H24" s="23">
        <f>SUM($H$7:$H$21)</f>
        <v>0</v>
      </c>
      <c r="I24" s="23">
        <f>SUM($I$7:$I$21)</f>
        <v>0</v>
      </c>
      <c r="J24" s="23">
        <f>SUM($J$7:$J$21)</f>
        <v>0</v>
      </c>
      <c r="K24" s="23">
        <f>SUM($K$7:$K$21)</f>
        <v>0</v>
      </c>
      <c r="L24" s="23">
        <f>SUM($L$7:$L$21)</f>
        <v>0</v>
      </c>
      <c r="M24" s="23">
        <f>SUM($M$7:$M$21)</f>
        <v>0</v>
      </c>
      <c r="N24" s="23">
        <f>SUM($N$7:$N$21)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D25" s="24" t="s">
        <v>40</v>
      </c>
      <c r="E25" s="24" t="s">
        <v>41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E30" t="s">
        <v>44</v>
      </c>
      <c r="F30" s="31"/>
      <c r="G30" s="31"/>
      <c r="H30" s="31"/>
      <c r="I30" s="31"/>
      <c r="J30" s="31"/>
      <c r="K30" s="31"/>
      <c r="L30" s="31"/>
      <c r="M30" s="31"/>
      <c r="N30" s="3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N7">
    <cfRule type="cellIs" dxfId="164" priority="1" stopIfTrue="1" operator="greaterThan">
      <formula>$E$7</formula>
    </cfRule>
    <cfRule type="cellIs" dxfId="163" priority="2" stopIfTrue="1" operator="equal">
      <formula>""</formula>
    </cfRule>
    <cfRule type="cellIs" dxfId="162" priority="3" stopIfTrue="1" operator="equal">
      <formula>0</formula>
    </cfRule>
    <cfRule type="cellIs" dxfId="161" priority="4" stopIfTrue="1" operator="lessThan">
      <formula>($E$7 * 0.25)</formula>
    </cfRule>
  </conditionalFormatting>
  <conditionalFormatting sqref="E8:N8">
    <cfRule type="cellIs" dxfId="160" priority="5" stopIfTrue="1" operator="greaterThan">
      <formula>$E$8</formula>
    </cfRule>
    <cfRule type="cellIs" dxfId="159" priority="6" stopIfTrue="1" operator="equal">
      <formula>""</formula>
    </cfRule>
    <cfRule type="cellIs" dxfId="158" priority="7" stopIfTrue="1" operator="equal">
      <formula>0</formula>
    </cfRule>
    <cfRule type="cellIs" dxfId="157" priority="8" stopIfTrue="1" operator="lessThan">
      <formula>($E$8 * 0.25)</formula>
    </cfRule>
  </conditionalFormatting>
  <conditionalFormatting sqref="E9:N9">
    <cfRule type="cellIs" dxfId="156" priority="9" stopIfTrue="1" operator="greaterThan">
      <formula>$E$9</formula>
    </cfRule>
    <cfRule type="cellIs" dxfId="155" priority="10" stopIfTrue="1" operator="equal">
      <formula>""</formula>
    </cfRule>
    <cfRule type="cellIs" dxfId="154" priority="11" stopIfTrue="1" operator="equal">
      <formula>0</formula>
    </cfRule>
    <cfRule type="cellIs" dxfId="153" priority="12" stopIfTrue="1" operator="lessThan">
      <formula>($E$9 * 0.25)</formula>
    </cfRule>
  </conditionalFormatting>
  <conditionalFormatting sqref="E10:N10">
    <cfRule type="cellIs" dxfId="152" priority="13" stopIfTrue="1" operator="greaterThan">
      <formula>$E$10</formula>
    </cfRule>
    <cfRule type="cellIs" dxfId="151" priority="14" stopIfTrue="1" operator="equal">
      <formula>""</formula>
    </cfRule>
    <cfRule type="cellIs" dxfId="150" priority="15" stopIfTrue="1" operator="equal">
      <formula>0</formula>
    </cfRule>
    <cfRule type="cellIs" dxfId="149" priority="16" stopIfTrue="1" operator="lessThan">
      <formula>($E$10 * 0.25)</formula>
    </cfRule>
  </conditionalFormatting>
  <conditionalFormatting sqref="E11:N11">
    <cfRule type="cellIs" dxfId="148" priority="17" stopIfTrue="1" operator="greaterThan">
      <formula>$E$11</formula>
    </cfRule>
    <cfRule type="cellIs" dxfId="147" priority="18" stopIfTrue="1" operator="equal">
      <formula>""</formula>
    </cfRule>
    <cfRule type="cellIs" dxfId="146" priority="19" stopIfTrue="1" operator="equal">
      <formula>0</formula>
    </cfRule>
    <cfRule type="cellIs" dxfId="145" priority="20" stopIfTrue="1" operator="lessThan">
      <formula>($E$11 * 0.25)</formula>
    </cfRule>
  </conditionalFormatting>
  <conditionalFormatting sqref="E12:N12">
    <cfRule type="cellIs" dxfId="144" priority="21" stopIfTrue="1" operator="greaterThan">
      <formula>$E$12</formula>
    </cfRule>
    <cfRule type="cellIs" dxfId="143" priority="22" stopIfTrue="1" operator="equal">
      <formula>""</formula>
    </cfRule>
    <cfRule type="cellIs" dxfId="142" priority="23" stopIfTrue="1" operator="equal">
      <formula>0</formula>
    </cfRule>
    <cfRule type="cellIs" dxfId="141" priority="24" stopIfTrue="1" operator="lessThan">
      <formula>($E$12 * 0.25)</formula>
    </cfRule>
  </conditionalFormatting>
  <conditionalFormatting sqref="E13:N13">
    <cfRule type="cellIs" dxfId="140" priority="25" stopIfTrue="1" operator="greaterThan">
      <formula>$E$13</formula>
    </cfRule>
    <cfRule type="cellIs" dxfId="139" priority="26" stopIfTrue="1" operator="equal">
      <formula>""</formula>
    </cfRule>
    <cfRule type="cellIs" dxfId="138" priority="27" stopIfTrue="1" operator="equal">
      <formula>0</formula>
    </cfRule>
    <cfRule type="cellIs" dxfId="137" priority="28" stopIfTrue="1" operator="lessThan">
      <formula>($E$13 * 0.25)</formula>
    </cfRule>
  </conditionalFormatting>
  <conditionalFormatting sqref="E14:N14">
    <cfRule type="cellIs" dxfId="136" priority="29" stopIfTrue="1" operator="greaterThan">
      <formula>$E$14</formula>
    </cfRule>
    <cfRule type="cellIs" dxfId="135" priority="30" stopIfTrue="1" operator="equal">
      <formula>""</formula>
    </cfRule>
    <cfRule type="cellIs" dxfId="134" priority="31" stopIfTrue="1" operator="equal">
      <formula>0</formula>
    </cfRule>
    <cfRule type="cellIs" dxfId="133" priority="32" stopIfTrue="1" operator="lessThan">
      <formula>($E$14 * 0.25)</formula>
    </cfRule>
  </conditionalFormatting>
  <conditionalFormatting sqref="E15:N15">
    <cfRule type="cellIs" dxfId="132" priority="33" stopIfTrue="1" operator="greaterThan">
      <formula>$E$15</formula>
    </cfRule>
    <cfRule type="cellIs" dxfId="131" priority="34" stopIfTrue="1" operator="equal">
      <formula>""</formula>
    </cfRule>
    <cfRule type="cellIs" dxfId="130" priority="35" stopIfTrue="1" operator="equal">
      <formula>0</formula>
    </cfRule>
    <cfRule type="cellIs" dxfId="129" priority="36" stopIfTrue="1" operator="lessThan">
      <formula>($E$15 * 0.25)</formula>
    </cfRule>
  </conditionalFormatting>
  <conditionalFormatting sqref="E16:N16">
    <cfRule type="cellIs" dxfId="128" priority="37" stopIfTrue="1" operator="greaterThan">
      <formula>$E$16</formula>
    </cfRule>
    <cfRule type="cellIs" dxfId="127" priority="38" stopIfTrue="1" operator="equal">
      <formula>""</formula>
    </cfRule>
    <cfRule type="cellIs" dxfId="126" priority="39" stopIfTrue="1" operator="equal">
      <formula>0</formula>
    </cfRule>
    <cfRule type="cellIs" dxfId="125" priority="40" stopIfTrue="1" operator="lessThan">
      <formula>($E$16 * 0.25)</formula>
    </cfRule>
  </conditionalFormatting>
  <conditionalFormatting sqref="E17:N17">
    <cfRule type="cellIs" dxfId="124" priority="41" stopIfTrue="1" operator="greaterThan">
      <formula>$E$17</formula>
    </cfRule>
    <cfRule type="cellIs" dxfId="123" priority="42" stopIfTrue="1" operator="equal">
      <formula>""</formula>
    </cfRule>
    <cfRule type="cellIs" dxfId="122" priority="43" stopIfTrue="1" operator="equal">
      <formula>0</formula>
    </cfRule>
    <cfRule type="cellIs" dxfId="121" priority="44" stopIfTrue="1" operator="lessThan">
      <formula>($E$17 * 0.25)</formula>
    </cfRule>
  </conditionalFormatting>
  <conditionalFormatting sqref="E18:N18">
    <cfRule type="cellIs" dxfId="120" priority="45" stopIfTrue="1" operator="lessThan">
      <formula>$E$18</formula>
    </cfRule>
    <cfRule type="cellIs" dxfId="119" priority="46" stopIfTrue="1" operator="greaterThan">
      <formula>0</formula>
    </cfRule>
  </conditionalFormatting>
  <conditionalFormatting sqref="E19:N19">
    <cfRule type="cellIs" dxfId="118" priority="47" stopIfTrue="1" operator="lessThan">
      <formula>$E$19</formula>
    </cfRule>
    <cfRule type="cellIs" dxfId="117" priority="48" stopIfTrue="1" operator="greaterThan">
      <formula>0</formula>
    </cfRule>
  </conditionalFormatting>
  <conditionalFormatting sqref="E20:N20">
    <cfRule type="cellIs" dxfId="116" priority="49" stopIfTrue="1" operator="lessThan">
      <formula>$E$20</formula>
    </cfRule>
    <cfRule type="cellIs" dxfId="115" priority="50" stopIfTrue="1" operator="greaterThan">
      <formula>0</formula>
    </cfRule>
  </conditionalFormatting>
  <conditionalFormatting sqref="E21:N21">
    <cfRule type="cellIs" dxfId="114" priority="51" stopIfTrue="1" operator="lessThan">
      <formula>$E$21</formula>
    </cfRule>
    <cfRule type="cellIs" dxfId="113" priority="52" stopIfTrue="1" operator="greaterThan">
      <formula>0</formula>
    </cfRule>
  </conditionalFormatting>
  <conditionalFormatting sqref="C24:N24">
    <cfRule type="cellIs" dxfId="112" priority="53" stopIfTrue="1" operator="equal">
      <formula>$D$26</formula>
    </cfRule>
    <cfRule type="cellIs" dxfId="111" priority="54" stopIfTrue="1" operator="equal">
      <formula>$D$27</formula>
    </cfRule>
    <cfRule type="cellIs" dxfId="110" priority="55" stopIfTrue="1" operator="equal">
      <formula>$D$28</formula>
    </cfRule>
  </conditionalFormatting>
  <hyperlinks>
    <hyperlink ref="O3" r:id="rId1" xr:uid="{091433CB-523A-4FCB-9497-6EDFEE8BDBD6}"/>
    <hyperlink ref="E3" r:id="rId2" display="Need Help using this ScoreCard?  Check out this training video." xr:uid="{38AE8F03-118A-4B4B-B091-0630216AA524}"/>
    <hyperlink ref="D3" r:id="rId3" display="Need Help using this ScoreCard?  Check out this training video." xr:uid="{EBA05F7D-642E-444C-9130-221ABA9EC82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7048-43AF-4B00-BBDA-E6D0F3FE755A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</v>
      </c>
      <c r="G6" s="1">
        <v>105</v>
      </c>
      <c r="H6" s="1">
        <v>107</v>
      </c>
      <c r="I6" s="1">
        <v>108</v>
      </c>
      <c r="J6" s="1">
        <v>113</v>
      </c>
      <c r="K6" s="1">
        <v>114</v>
      </c>
      <c r="L6" s="1">
        <v>120</v>
      </c>
      <c r="M6" s="1">
        <v>122</v>
      </c>
      <c r="N6" s="1">
        <v>136</v>
      </c>
    </row>
    <row r="7" spans="1:69" x14ac:dyDescent="0.25">
      <c r="A7" s="19">
        <v>1009</v>
      </c>
      <c r="B7" s="19">
        <v>11143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1009</v>
      </c>
      <c r="B8" s="19">
        <v>11144</v>
      </c>
      <c r="C8" s="3" t="s">
        <v>23</v>
      </c>
      <c r="D8" s="3" t="s">
        <v>25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1009</v>
      </c>
      <c r="B9" s="19">
        <v>11145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1009</v>
      </c>
      <c r="B10" s="19">
        <v>11146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1009</v>
      </c>
      <c r="B11" s="19">
        <v>11147</v>
      </c>
      <c r="C11" s="3" t="s">
        <v>23</v>
      </c>
      <c r="D11" s="3" t="s">
        <v>28</v>
      </c>
      <c r="E11" s="3"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1009</v>
      </c>
      <c r="B12" s="19">
        <v>11148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1009</v>
      </c>
      <c r="B13" s="19">
        <v>11149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1009</v>
      </c>
      <c r="B14" s="19">
        <v>11150</v>
      </c>
      <c r="C14" s="3" t="s">
        <v>23</v>
      </c>
      <c r="D14" s="3" t="s">
        <v>31</v>
      </c>
      <c r="E14" s="3">
        <v>200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1009</v>
      </c>
      <c r="B15" s="19">
        <v>11151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1009</v>
      </c>
      <c r="B16" s="19">
        <v>11152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1009</v>
      </c>
      <c r="B17" s="19">
        <v>11153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1009</v>
      </c>
      <c r="B18" s="19">
        <v>11154</v>
      </c>
      <c r="C18" s="21" t="s">
        <v>32</v>
      </c>
      <c r="D18" s="21" t="s">
        <v>33</v>
      </c>
      <c r="E18" s="21">
        <v>-50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1009</v>
      </c>
      <c r="B19" s="19">
        <v>11155</v>
      </c>
      <c r="C19" s="21" t="s">
        <v>32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1009</v>
      </c>
      <c r="B20" s="19">
        <v>11156</v>
      </c>
      <c r="C20" s="21" t="s">
        <v>32</v>
      </c>
      <c r="D20" s="21" t="s">
        <v>35</v>
      </c>
      <c r="E20" s="21">
        <v>-50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1009</v>
      </c>
      <c r="B21" s="19">
        <v>11157</v>
      </c>
      <c r="C21" s="21" t="s">
        <v>32</v>
      </c>
      <c r="D21" s="21" t="s">
        <v>36</v>
      </c>
      <c r="E21" s="21">
        <v>-10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F24" s="23">
        <f>SUM($F$7:$F$21)</f>
        <v>0</v>
      </c>
      <c r="G24" s="23">
        <f>SUM($G$7:$G$21)</f>
        <v>0</v>
      </c>
      <c r="H24" s="23">
        <f>SUM($H$7:$H$21)</f>
        <v>0</v>
      </c>
      <c r="I24" s="23">
        <f>SUM($I$7:$I$21)</f>
        <v>0</v>
      </c>
      <c r="J24" s="23">
        <f>SUM($J$7:$J$21)</f>
        <v>0</v>
      </c>
      <c r="K24" s="23">
        <f>SUM($K$7:$K$21)</f>
        <v>0</v>
      </c>
      <c r="L24" s="23">
        <f>SUM($L$7:$L$21)</f>
        <v>0</v>
      </c>
      <c r="M24" s="23">
        <f>SUM($M$7:$M$21)</f>
        <v>0</v>
      </c>
      <c r="N24" s="23">
        <f>SUM($N$7:$N$21)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D25" s="24" t="s">
        <v>40</v>
      </c>
      <c r="E25" s="24" t="s">
        <v>41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E30" t="s">
        <v>44</v>
      </c>
      <c r="F30" s="31"/>
      <c r="G30" s="31"/>
      <c r="H30" s="31"/>
      <c r="I30" s="31"/>
      <c r="J30" s="31"/>
      <c r="K30" s="31"/>
      <c r="L30" s="31"/>
      <c r="M30" s="31"/>
      <c r="N30" s="3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N7">
    <cfRule type="cellIs" dxfId="219" priority="1" stopIfTrue="1" operator="greaterThan">
      <formula>$E$7</formula>
    </cfRule>
    <cfRule type="cellIs" dxfId="218" priority="2" stopIfTrue="1" operator="equal">
      <formula>""</formula>
    </cfRule>
    <cfRule type="cellIs" dxfId="217" priority="3" stopIfTrue="1" operator="equal">
      <formula>0</formula>
    </cfRule>
    <cfRule type="cellIs" dxfId="216" priority="4" stopIfTrue="1" operator="lessThan">
      <formula>($E$7 * 0.25)</formula>
    </cfRule>
  </conditionalFormatting>
  <conditionalFormatting sqref="E8:N8">
    <cfRule type="cellIs" dxfId="215" priority="5" stopIfTrue="1" operator="greaterThan">
      <formula>$E$8</formula>
    </cfRule>
    <cfRule type="cellIs" dxfId="214" priority="6" stopIfTrue="1" operator="equal">
      <formula>""</formula>
    </cfRule>
    <cfRule type="cellIs" dxfId="213" priority="7" stopIfTrue="1" operator="equal">
      <formula>0</formula>
    </cfRule>
    <cfRule type="cellIs" dxfId="212" priority="8" stopIfTrue="1" operator="lessThan">
      <formula>($E$8 * 0.25)</formula>
    </cfRule>
  </conditionalFormatting>
  <conditionalFormatting sqref="E9:N9">
    <cfRule type="cellIs" dxfId="211" priority="9" stopIfTrue="1" operator="greaterThan">
      <formula>$E$9</formula>
    </cfRule>
    <cfRule type="cellIs" dxfId="210" priority="10" stopIfTrue="1" operator="equal">
      <formula>""</formula>
    </cfRule>
    <cfRule type="cellIs" dxfId="209" priority="11" stopIfTrue="1" operator="equal">
      <formula>0</formula>
    </cfRule>
    <cfRule type="cellIs" dxfId="208" priority="12" stopIfTrue="1" operator="lessThan">
      <formula>($E$9 * 0.25)</formula>
    </cfRule>
  </conditionalFormatting>
  <conditionalFormatting sqref="E10:N10">
    <cfRule type="cellIs" dxfId="207" priority="13" stopIfTrue="1" operator="greaterThan">
      <formula>$E$10</formula>
    </cfRule>
    <cfRule type="cellIs" dxfId="206" priority="14" stopIfTrue="1" operator="equal">
      <formula>""</formula>
    </cfRule>
    <cfRule type="cellIs" dxfId="205" priority="15" stopIfTrue="1" operator="equal">
      <formula>0</formula>
    </cfRule>
    <cfRule type="cellIs" dxfId="204" priority="16" stopIfTrue="1" operator="lessThan">
      <formula>($E$10 * 0.25)</formula>
    </cfRule>
  </conditionalFormatting>
  <conditionalFormatting sqref="E11:N11">
    <cfRule type="cellIs" dxfId="203" priority="17" stopIfTrue="1" operator="greaterThan">
      <formula>$E$11</formula>
    </cfRule>
    <cfRule type="cellIs" dxfId="202" priority="18" stopIfTrue="1" operator="equal">
      <formula>""</formula>
    </cfRule>
    <cfRule type="cellIs" dxfId="201" priority="19" stopIfTrue="1" operator="equal">
      <formula>0</formula>
    </cfRule>
    <cfRule type="cellIs" dxfId="200" priority="20" stopIfTrue="1" operator="lessThan">
      <formula>($E$11 * 0.25)</formula>
    </cfRule>
  </conditionalFormatting>
  <conditionalFormatting sqref="E12:N12">
    <cfRule type="cellIs" dxfId="199" priority="21" stopIfTrue="1" operator="greaterThan">
      <formula>$E$12</formula>
    </cfRule>
    <cfRule type="cellIs" dxfId="198" priority="22" stopIfTrue="1" operator="equal">
      <formula>""</formula>
    </cfRule>
    <cfRule type="cellIs" dxfId="197" priority="23" stopIfTrue="1" operator="equal">
      <formula>0</formula>
    </cfRule>
    <cfRule type="cellIs" dxfId="196" priority="24" stopIfTrue="1" operator="lessThan">
      <formula>($E$12 * 0.25)</formula>
    </cfRule>
  </conditionalFormatting>
  <conditionalFormatting sqref="E13:N13">
    <cfRule type="cellIs" dxfId="195" priority="25" stopIfTrue="1" operator="greaterThan">
      <formula>$E$13</formula>
    </cfRule>
    <cfRule type="cellIs" dxfId="194" priority="26" stopIfTrue="1" operator="equal">
      <formula>""</formula>
    </cfRule>
    <cfRule type="cellIs" dxfId="193" priority="27" stopIfTrue="1" operator="equal">
      <formula>0</formula>
    </cfRule>
    <cfRule type="cellIs" dxfId="192" priority="28" stopIfTrue="1" operator="lessThan">
      <formula>($E$13 * 0.25)</formula>
    </cfRule>
  </conditionalFormatting>
  <conditionalFormatting sqref="E14:N14">
    <cfRule type="cellIs" dxfId="191" priority="29" stopIfTrue="1" operator="greaterThan">
      <formula>$E$14</formula>
    </cfRule>
    <cfRule type="cellIs" dxfId="190" priority="30" stopIfTrue="1" operator="equal">
      <formula>""</formula>
    </cfRule>
    <cfRule type="cellIs" dxfId="189" priority="31" stopIfTrue="1" operator="equal">
      <formula>0</formula>
    </cfRule>
    <cfRule type="cellIs" dxfId="188" priority="32" stopIfTrue="1" operator="lessThan">
      <formula>($E$14 * 0.25)</formula>
    </cfRule>
  </conditionalFormatting>
  <conditionalFormatting sqref="E15:N15">
    <cfRule type="cellIs" dxfId="187" priority="33" stopIfTrue="1" operator="greaterThan">
      <formula>$E$15</formula>
    </cfRule>
    <cfRule type="cellIs" dxfId="186" priority="34" stopIfTrue="1" operator="equal">
      <formula>""</formula>
    </cfRule>
    <cfRule type="cellIs" dxfId="185" priority="35" stopIfTrue="1" operator="equal">
      <formula>0</formula>
    </cfRule>
    <cfRule type="cellIs" dxfId="184" priority="36" stopIfTrue="1" operator="lessThan">
      <formula>($E$15 * 0.25)</formula>
    </cfRule>
  </conditionalFormatting>
  <conditionalFormatting sqref="E16:N16">
    <cfRule type="cellIs" dxfId="183" priority="37" stopIfTrue="1" operator="greaterThan">
      <formula>$E$16</formula>
    </cfRule>
    <cfRule type="cellIs" dxfId="182" priority="38" stopIfTrue="1" operator="equal">
      <formula>""</formula>
    </cfRule>
    <cfRule type="cellIs" dxfId="181" priority="39" stopIfTrue="1" operator="equal">
      <formula>0</formula>
    </cfRule>
    <cfRule type="cellIs" dxfId="180" priority="40" stopIfTrue="1" operator="lessThan">
      <formula>($E$16 * 0.25)</formula>
    </cfRule>
  </conditionalFormatting>
  <conditionalFormatting sqref="E17:N17">
    <cfRule type="cellIs" dxfId="179" priority="41" stopIfTrue="1" operator="greaterThan">
      <formula>$E$17</formula>
    </cfRule>
    <cfRule type="cellIs" dxfId="178" priority="42" stopIfTrue="1" operator="equal">
      <formula>""</formula>
    </cfRule>
    <cfRule type="cellIs" dxfId="177" priority="43" stopIfTrue="1" operator="equal">
      <formula>0</formula>
    </cfRule>
    <cfRule type="cellIs" dxfId="176" priority="44" stopIfTrue="1" operator="lessThan">
      <formula>($E$17 * 0.25)</formula>
    </cfRule>
  </conditionalFormatting>
  <conditionalFormatting sqref="E18:N18">
    <cfRule type="cellIs" dxfId="175" priority="45" stopIfTrue="1" operator="lessThan">
      <formula>$E$18</formula>
    </cfRule>
    <cfRule type="cellIs" dxfId="174" priority="46" stopIfTrue="1" operator="greaterThan">
      <formula>0</formula>
    </cfRule>
  </conditionalFormatting>
  <conditionalFormatting sqref="E19:N19">
    <cfRule type="cellIs" dxfId="173" priority="47" stopIfTrue="1" operator="lessThan">
      <formula>$E$19</formula>
    </cfRule>
    <cfRule type="cellIs" dxfId="172" priority="48" stopIfTrue="1" operator="greaterThan">
      <formula>0</formula>
    </cfRule>
  </conditionalFormatting>
  <conditionalFormatting sqref="E20:N20">
    <cfRule type="cellIs" dxfId="171" priority="49" stopIfTrue="1" operator="lessThan">
      <formula>$E$20</formula>
    </cfRule>
    <cfRule type="cellIs" dxfId="170" priority="50" stopIfTrue="1" operator="greaterThan">
      <formula>0</formula>
    </cfRule>
  </conditionalFormatting>
  <conditionalFormatting sqref="E21:N21">
    <cfRule type="cellIs" dxfId="169" priority="51" stopIfTrue="1" operator="lessThan">
      <formula>$E$21</formula>
    </cfRule>
    <cfRule type="cellIs" dxfId="168" priority="52" stopIfTrue="1" operator="greaterThan">
      <formula>0</formula>
    </cfRule>
  </conditionalFormatting>
  <conditionalFormatting sqref="C24:N24">
    <cfRule type="cellIs" dxfId="167" priority="53" stopIfTrue="1" operator="equal">
      <formula>$D$26</formula>
    </cfRule>
    <cfRule type="cellIs" dxfId="166" priority="54" stopIfTrue="1" operator="equal">
      <formula>$D$27</formula>
    </cfRule>
    <cfRule type="cellIs" dxfId="165" priority="55" stopIfTrue="1" operator="equal">
      <formula>$D$28</formula>
    </cfRule>
  </conditionalFormatting>
  <hyperlinks>
    <hyperlink ref="O3" r:id="rId1" xr:uid="{7ADCD727-8A84-4F6A-BF07-A1B32A6E4D0D}"/>
    <hyperlink ref="E3" r:id="rId2" display="Need Help using this ScoreCard?  Check out this training video." xr:uid="{6460AF2F-7166-40FE-810A-9F998D3BD4B9}"/>
    <hyperlink ref="D3" r:id="rId3" display="Need Help using this ScoreCard?  Check out this training video." xr:uid="{4155B2EE-36AB-49CD-8E0D-8C4B66EF089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8CCB7-1B55-452B-B1C2-701F4867D743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</v>
      </c>
      <c r="G6" s="1">
        <v>105</v>
      </c>
      <c r="H6" s="1">
        <v>107</v>
      </c>
      <c r="I6" s="1">
        <v>108</v>
      </c>
      <c r="J6" s="1">
        <v>113</v>
      </c>
      <c r="K6" s="1">
        <v>114</v>
      </c>
      <c r="L6" s="1">
        <v>120</v>
      </c>
      <c r="M6" s="1">
        <v>122</v>
      </c>
      <c r="N6" s="1">
        <v>136</v>
      </c>
    </row>
    <row r="7" spans="1:69" x14ac:dyDescent="0.25">
      <c r="A7" s="19">
        <v>1009</v>
      </c>
      <c r="B7" s="19">
        <v>11143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1009</v>
      </c>
      <c r="B8" s="19">
        <v>11144</v>
      </c>
      <c r="C8" s="3" t="s">
        <v>23</v>
      </c>
      <c r="D8" s="3" t="s">
        <v>25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1009</v>
      </c>
      <c r="B9" s="19">
        <v>11145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1009</v>
      </c>
      <c r="B10" s="19">
        <v>11146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1009</v>
      </c>
      <c r="B11" s="19">
        <v>11147</v>
      </c>
      <c r="C11" s="3" t="s">
        <v>23</v>
      </c>
      <c r="D11" s="3" t="s">
        <v>28</v>
      </c>
      <c r="E11" s="3"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1009</v>
      </c>
      <c r="B12" s="19">
        <v>11148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1009</v>
      </c>
      <c r="B13" s="19">
        <v>11149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1009</v>
      </c>
      <c r="B14" s="19">
        <v>11150</v>
      </c>
      <c r="C14" s="3" t="s">
        <v>23</v>
      </c>
      <c r="D14" s="3" t="s">
        <v>31</v>
      </c>
      <c r="E14" s="3">
        <v>200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1009</v>
      </c>
      <c r="B15" s="19">
        <v>11151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1009</v>
      </c>
      <c r="B16" s="19">
        <v>11152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1009</v>
      </c>
      <c r="B17" s="19">
        <v>11153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1009</v>
      </c>
      <c r="B18" s="19">
        <v>11154</v>
      </c>
      <c r="C18" s="21" t="s">
        <v>32</v>
      </c>
      <c r="D18" s="21" t="s">
        <v>33</v>
      </c>
      <c r="E18" s="21">
        <v>-50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1009</v>
      </c>
      <c r="B19" s="19">
        <v>11155</v>
      </c>
      <c r="C19" s="21" t="s">
        <v>32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1009</v>
      </c>
      <c r="B20" s="19">
        <v>11156</v>
      </c>
      <c r="C20" s="21" t="s">
        <v>32</v>
      </c>
      <c r="D20" s="21" t="s">
        <v>35</v>
      </c>
      <c r="E20" s="21">
        <v>-50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1009</v>
      </c>
      <c r="B21" s="19">
        <v>11157</v>
      </c>
      <c r="C21" s="21" t="s">
        <v>32</v>
      </c>
      <c r="D21" s="21" t="s">
        <v>36</v>
      </c>
      <c r="E21" s="21">
        <v>-10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F24" s="23">
        <f>SUM($F$7:$F$21)</f>
        <v>0</v>
      </c>
      <c r="G24" s="23">
        <f>SUM($G$7:$G$21)</f>
        <v>0</v>
      </c>
      <c r="H24" s="23">
        <f>SUM($H$7:$H$21)</f>
        <v>0</v>
      </c>
      <c r="I24" s="23">
        <f>SUM($I$7:$I$21)</f>
        <v>0</v>
      </c>
      <c r="J24" s="23">
        <f>SUM($J$7:$J$21)</f>
        <v>0</v>
      </c>
      <c r="K24" s="23">
        <f>SUM($K$7:$K$21)</f>
        <v>0</v>
      </c>
      <c r="L24" s="23">
        <f>SUM($L$7:$L$21)</f>
        <v>0</v>
      </c>
      <c r="M24" s="23">
        <f>SUM($M$7:$M$21)</f>
        <v>0</v>
      </c>
      <c r="N24" s="23">
        <f>SUM($N$7:$N$21)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D25" s="24" t="s">
        <v>40</v>
      </c>
      <c r="E25" s="24" t="s">
        <v>41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E30" t="s">
        <v>44</v>
      </c>
      <c r="F30" s="31"/>
      <c r="G30" s="31"/>
      <c r="H30" s="31"/>
      <c r="I30" s="31"/>
      <c r="J30" s="31"/>
      <c r="K30" s="31"/>
      <c r="L30" s="31"/>
      <c r="M30" s="31"/>
      <c r="N30" s="3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N7">
    <cfRule type="cellIs" dxfId="274" priority="1" stopIfTrue="1" operator="greaterThan">
      <formula>$E$7</formula>
    </cfRule>
    <cfRule type="cellIs" dxfId="273" priority="2" stopIfTrue="1" operator="equal">
      <formula>""</formula>
    </cfRule>
    <cfRule type="cellIs" dxfId="272" priority="3" stopIfTrue="1" operator="equal">
      <formula>0</formula>
    </cfRule>
    <cfRule type="cellIs" dxfId="271" priority="4" stopIfTrue="1" operator="lessThan">
      <formula>($E$7 * 0.25)</formula>
    </cfRule>
  </conditionalFormatting>
  <conditionalFormatting sqref="E8:N8">
    <cfRule type="cellIs" dxfId="270" priority="5" stopIfTrue="1" operator="greaterThan">
      <formula>$E$8</formula>
    </cfRule>
    <cfRule type="cellIs" dxfId="269" priority="6" stopIfTrue="1" operator="equal">
      <formula>""</formula>
    </cfRule>
    <cfRule type="cellIs" dxfId="268" priority="7" stopIfTrue="1" operator="equal">
      <formula>0</formula>
    </cfRule>
    <cfRule type="cellIs" dxfId="267" priority="8" stopIfTrue="1" operator="lessThan">
      <formula>($E$8 * 0.25)</formula>
    </cfRule>
  </conditionalFormatting>
  <conditionalFormatting sqref="E9:N9">
    <cfRule type="cellIs" dxfId="266" priority="9" stopIfTrue="1" operator="greaterThan">
      <formula>$E$9</formula>
    </cfRule>
    <cfRule type="cellIs" dxfId="265" priority="10" stopIfTrue="1" operator="equal">
      <formula>""</formula>
    </cfRule>
    <cfRule type="cellIs" dxfId="264" priority="11" stopIfTrue="1" operator="equal">
      <formula>0</formula>
    </cfRule>
    <cfRule type="cellIs" dxfId="263" priority="12" stopIfTrue="1" operator="lessThan">
      <formula>($E$9 * 0.25)</formula>
    </cfRule>
  </conditionalFormatting>
  <conditionalFormatting sqref="E10:N10">
    <cfRule type="cellIs" dxfId="262" priority="13" stopIfTrue="1" operator="greaterThan">
      <formula>$E$10</formula>
    </cfRule>
    <cfRule type="cellIs" dxfId="261" priority="14" stopIfTrue="1" operator="equal">
      <formula>""</formula>
    </cfRule>
    <cfRule type="cellIs" dxfId="260" priority="15" stopIfTrue="1" operator="equal">
      <formula>0</formula>
    </cfRule>
    <cfRule type="cellIs" dxfId="259" priority="16" stopIfTrue="1" operator="lessThan">
      <formula>($E$10 * 0.25)</formula>
    </cfRule>
  </conditionalFormatting>
  <conditionalFormatting sqref="E11:N11">
    <cfRule type="cellIs" dxfId="258" priority="17" stopIfTrue="1" operator="greaterThan">
      <formula>$E$11</formula>
    </cfRule>
    <cfRule type="cellIs" dxfId="257" priority="18" stopIfTrue="1" operator="equal">
      <formula>""</formula>
    </cfRule>
    <cfRule type="cellIs" dxfId="256" priority="19" stopIfTrue="1" operator="equal">
      <formula>0</formula>
    </cfRule>
    <cfRule type="cellIs" dxfId="255" priority="20" stopIfTrue="1" operator="lessThan">
      <formula>($E$11 * 0.25)</formula>
    </cfRule>
  </conditionalFormatting>
  <conditionalFormatting sqref="E12:N12">
    <cfRule type="cellIs" dxfId="254" priority="21" stopIfTrue="1" operator="greaterThan">
      <formula>$E$12</formula>
    </cfRule>
    <cfRule type="cellIs" dxfId="253" priority="22" stopIfTrue="1" operator="equal">
      <formula>""</formula>
    </cfRule>
    <cfRule type="cellIs" dxfId="252" priority="23" stopIfTrue="1" operator="equal">
      <formula>0</formula>
    </cfRule>
    <cfRule type="cellIs" dxfId="251" priority="24" stopIfTrue="1" operator="lessThan">
      <formula>($E$12 * 0.25)</formula>
    </cfRule>
  </conditionalFormatting>
  <conditionalFormatting sqref="E13:N13">
    <cfRule type="cellIs" dxfId="250" priority="25" stopIfTrue="1" operator="greaterThan">
      <formula>$E$13</formula>
    </cfRule>
    <cfRule type="cellIs" dxfId="249" priority="26" stopIfTrue="1" operator="equal">
      <formula>""</formula>
    </cfRule>
    <cfRule type="cellIs" dxfId="248" priority="27" stopIfTrue="1" operator="equal">
      <formula>0</formula>
    </cfRule>
    <cfRule type="cellIs" dxfId="247" priority="28" stopIfTrue="1" operator="lessThan">
      <formula>($E$13 * 0.25)</formula>
    </cfRule>
  </conditionalFormatting>
  <conditionalFormatting sqref="E14:N14">
    <cfRule type="cellIs" dxfId="246" priority="29" stopIfTrue="1" operator="greaterThan">
      <formula>$E$14</formula>
    </cfRule>
    <cfRule type="cellIs" dxfId="245" priority="30" stopIfTrue="1" operator="equal">
      <formula>""</formula>
    </cfRule>
    <cfRule type="cellIs" dxfId="244" priority="31" stopIfTrue="1" operator="equal">
      <formula>0</formula>
    </cfRule>
    <cfRule type="cellIs" dxfId="243" priority="32" stopIfTrue="1" operator="lessThan">
      <formula>($E$14 * 0.25)</formula>
    </cfRule>
  </conditionalFormatting>
  <conditionalFormatting sqref="E15:N15">
    <cfRule type="cellIs" dxfId="242" priority="33" stopIfTrue="1" operator="greaterThan">
      <formula>$E$15</formula>
    </cfRule>
    <cfRule type="cellIs" dxfId="241" priority="34" stopIfTrue="1" operator="equal">
      <formula>""</formula>
    </cfRule>
    <cfRule type="cellIs" dxfId="240" priority="35" stopIfTrue="1" operator="equal">
      <formula>0</formula>
    </cfRule>
    <cfRule type="cellIs" dxfId="239" priority="36" stopIfTrue="1" operator="lessThan">
      <formula>($E$15 * 0.25)</formula>
    </cfRule>
  </conditionalFormatting>
  <conditionalFormatting sqref="E16:N16">
    <cfRule type="cellIs" dxfId="238" priority="37" stopIfTrue="1" operator="greaterThan">
      <formula>$E$16</formula>
    </cfRule>
    <cfRule type="cellIs" dxfId="237" priority="38" stopIfTrue="1" operator="equal">
      <formula>""</formula>
    </cfRule>
    <cfRule type="cellIs" dxfId="236" priority="39" stopIfTrue="1" operator="equal">
      <formula>0</formula>
    </cfRule>
    <cfRule type="cellIs" dxfId="235" priority="40" stopIfTrue="1" operator="lessThan">
      <formula>($E$16 * 0.25)</formula>
    </cfRule>
  </conditionalFormatting>
  <conditionalFormatting sqref="E17:N17">
    <cfRule type="cellIs" dxfId="234" priority="41" stopIfTrue="1" operator="greaterThan">
      <formula>$E$17</formula>
    </cfRule>
    <cfRule type="cellIs" dxfId="233" priority="42" stopIfTrue="1" operator="equal">
      <formula>""</formula>
    </cfRule>
    <cfRule type="cellIs" dxfId="232" priority="43" stopIfTrue="1" operator="equal">
      <formula>0</formula>
    </cfRule>
    <cfRule type="cellIs" dxfId="231" priority="44" stopIfTrue="1" operator="lessThan">
      <formula>($E$17 * 0.25)</formula>
    </cfRule>
  </conditionalFormatting>
  <conditionalFormatting sqref="E18:N18">
    <cfRule type="cellIs" dxfId="230" priority="45" stopIfTrue="1" operator="lessThan">
      <formula>$E$18</formula>
    </cfRule>
    <cfRule type="cellIs" dxfId="229" priority="46" stopIfTrue="1" operator="greaterThan">
      <formula>0</formula>
    </cfRule>
  </conditionalFormatting>
  <conditionalFormatting sqref="E19:N19">
    <cfRule type="cellIs" dxfId="228" priority="47" stopIfTrue="1" operator="lessThan">
      <formula>$E$19</formula>
    </cfRule>
    <cfRule type="cellIs" dxfId="227" priority="48" stopIfTrue="1" operator="greaterThan">
      <formula>0</formula>
    </cfRule>
  </conditionalFormatting>
  <conditionalFormatting sqref="E20:N20">
    <cfRule type="cellIs" dxfId="226" priority="49" stopIfTrue="1" operator="lessThan">
      <formula>$E$20</formula>
    </cfRule>
    <cfRule type="cellIs" dxfId="225" priority="50" stopIfTrue="1" operator="greaterThan">
      <formula>0</formula>
    </cfRule>
  </conditionalFormatting>
  <conditionalFormatting sqref="E21:N21">
    <cfRule type="cellIs" dxfId="224" priority="51" stopIfTrue="1" operator="lessThan">
      <formula>$E$21</formula>
    </cfRule>
    <cfRule type="cellIs" dxfId="223" priority="52" stopIfTrue="1" operator="greaterThan">
      <formula>0</formula>
    </cfRule>
  </conditionalFormatting>
  <conditionalFormatting sqref="C24:N24">
    <cfRule type="cellIs" dxfId="222" priority="53" stopIfTrue="1" operator="equal">
      <formula>$D$26</formula>
    </cfRule>
    <cfRule type="cellIs" dxfId="221" priority="54" stopIfTrue="1" operator="equal">
      <formula>$D$27</formula>
    </cfRule>
    <cfRule type="cellIs" dxfId="220" priority="55" stopIfTrue="1" operator="equal">
      <formula>$D$28</formula>
    </cfRule>
  </conditionalFormatting>
  <hyperlinks>
    <hyperlink ref="O3" r:id="rId1" xr:uid="{104CBE13-E7EA-4126-9A4D-C30CA7E53431}"/>
    <hyperlink ref="E3" r:id="rId2" display="Need Help using this ScoreCard?  Check out this training video." xr:uid="{143E6BE3-757A-493B-8C4F-1022CC549D49}"/>
    <hyperlink ref="D3" r:id="rId3" display="Need Help using this ScoreCard?  Check out this training video." xr:uid="{4B2EE81E-C659-4F72-8296-A3648CA45EA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AF-7450-4694-BFE8-06C006BFEB5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25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</v>
      </c>
      <c r="G6" s="1">
        <v>105</v>
      </c>
      <c r="H6" s="1">
        <v>107</v>
      </c>
      <c r="I6" s="1">
        <v>108</v>
      </c>
      <c r="J6" s="1">
        <v>113</v>
      </c>
      <c r="K6" s="1">
        <v>114</v>
      </c>
      <c r="L6" s="1">
        <v>120</v>
      </c>
      <c r="M6" s="1">
        <v>122</v>
      </c>
      <c r="N6" s="1">
        <v>136</v>
      </c>
    </row>
    <row r="7" spans="1:69" x14ac:dyDescent="0.25">
      <c r="A7" s="19">
        <v>1009</v>
      </c>
      <c r="B7" s="19">
        <v>11143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1009</v>
      </c>
      <c r="B8" s="19">
        <v>11144</v>
      </c>
      <c r="C8" s="3" t="s">
        <v>23</v>
      </c>
      <c r="D8" s="3" t="s">
        <v>25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1009</v>
      </c>
      <c r="B9" s="19">
        <v>11145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1009</v>
      </c>
      <c r="B10" s="19">
        <v>11146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1009</v>
      </c>
      <c r="B11" s="19">
        <v>11147</v>
      </c>
      <c r="C11" s="3" t="s">
        <v>23</v>
      </c>
      <c r="D11" s="3" t="s">
        <v>28</v>
      </c>
      <c r="E11" s="3">
        <v>200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1009</v>
      </c>
      <c r="B12" s="19">
        <v>11148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1009</v>
      </c>
      <c r="B13" s="19">
        <v>11149</v>
      </c>
      <c r="C13" s="3" t="s">
        <v>23</v>
      </c>
      <c r="D13" s="3" t="s">
        <v>30</v>
      </c>
      <c r="E13" s="3">
        <v>150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1009</v>
      </c>
      <c r="B14" s="19">
        <v>11150</v>
      </c>
      <c r="C14" s="3" t="s">
        <v>23</v>
      </c>
      <c r="D14" s="3" t="s">
        <v>31</v>
      </c>
      <c r="E14" s="3">
        <v>200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1009</v>
      </c>
      <c r="B15" s="19">
        <v>11151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1009</v>
      </c>
      <c r="B16" s="19">
        <v>11152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1009</v>
      </c>
      <c r="B17" s="19">
        <v>11153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1009</v>
      </c>
      <c r="B18" s="19">
        <v>11154</v>
      </c>
      <c r="C18" s="21" t="s">
        <v>32</v>
      </c>
      <c r="D18" s="21" t="s">
        <v>33</v>
      </c>
      <c r="E18" s="21">
        <v>-50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1009</v>
      </c>
      <c r="B19" s="19">
        <v>11155</v>
      </c>
      <c r="C19" s="21" t="s">
        <v>32</v>
      </c>
      <c r="D19" s="21" t="s">
        <v>34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1009</v>
      </c>
      <c r="B20" s="19">
        <v>11156</v>
      </c>
      <c r="C20" s="21" t="s">
        <v>32</v>
      </c>
      <c r="D20" s="21" t="s">
        <v>35</v>
      </c>
      <c r="E20" s="21">
        <v>-50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1009</v>
      </c>
      <c r="B21" s="19">
        <v>11157</v>
      </c>
      <c r="C21" s="21" t="s">
        <v>32</v>
      </c>
      <c r="D21" s="21" t="s">
        <v>36</v>
      </c>
      <c r="E21" s="21">
        <v>-10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F24" s="23">
        <f>SUM($F$7:$F$21)</f>
        <v>0</v>
      </c>
      <c r="G24" s="23">
        <f>SUM($G$7:$G$21)</f>
        <v>0</v>
      </c>
      <c r="H24" s="23">
        <f>SUM($H$7:$H$21)</f>
        <v>0</v>
      </c>
      <c r="I24" s="23">
        <f>SUM($I$7:$I$21)</f>
        <v>0</v>
      </c>
      <c r="J24" s="23">
        <f>SUM($J$7:$J$21)</f>
        <v>0</v>
      </c>
      <c r="K24" s="23">
        <f>SUM($K$7:$K$21)</f>
        <v>0</v>
      </c>
      <c r="L24" s="23">
        <f>SUM($L$7:$L$21)</f>
        <v>0</v>
      </c>
      <c r="M24" s="23">
        <f>SUM($M$7:$M$21)</f>
        <v>0</v>
      </c>
      <c r="N24" s="23">
        <f>SUM($N$7:$N$21)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D25" s="24" t="s">
        <v>40</v>
      </c>
      <c r="E25" s="24" t="s">
        <v>41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E30" t="s">
        <v>44</v>
      </c>
      <c r="F30" s="31"/>
      <c r="G30" s="31"/>
      <c r="H30" s="31"/>
      <c r="I30" s="31"/>
      <c r="J30" s="31"/>
      <c r="K30" s="31"/>
      <c r="L30" s="31"/>
      <c r="M30" s="31"/>
      <c r="N30" s="3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N7">
    <cfRule type="cellIs" dxfId="329" priority="1" stopIfTrue="1" operator="greaterThan">
      <formula>$E$7</formula>
    </cfRule>
    <cfRule type="cellIs" dxfId="328" priority="2" stopIfTrue="1" operator="equal">
      <formula>""</formula>
    </cfRule>
    <cfRule type="cellIs" dxfId="327" priority="3" stopIfTrue="1" operator="equal">
      <formula>0</formula>
    </cfRule>
    <cfRule type="cellIs" dxfId="326" priority="4" stopIfTrue="1" operator="lessThan">
      <formula>($E$7 * 0.25)</formula>
    </cfRule>
  </conditionalFormatting>
  <conditionalFormatting sqref="E8:N8">
    <cfRule type="cellIs" dxfId="325" priority="5" stopIfTrue="1" operator="greaterThan">
      <formula>$E$8</formula>
    </cfRule>
    <cfRule type="cellIs" dxfId="324" priority="6" stopIfTrue="1" operator="equal">
      <formula>""</formula>
    </cfRule>
    <cfRule type="cellIs" dxfId="323" priority="7" stopIfTrue="1" operator="equal">
      <formula>0</formula>
    </cfRule>
    <cfRule type="cellIs" dxfId="322" priority="8" stopIfTrue="1" operator="lessThan">
      <formula>($E$8 * 0.25)</formula>
    </cfRule>
  </conditionalFormatting>
  <conditionalFormatting sqref="E9:N9">
    <cfRule type="cellIs" dxfId="321" priority="9" stopIfTrue="1" operator="greaterThan">
      <formula>$E$9</formula>
    </cfRule>
    <cfRule type="cellIs" dxfId="320" priority="10" stopIfTrue="1" operator="equal">
      <formula>""</formula>
    </cfRule>
    <cfRule type="cellIs" dxfId="319" priority="11" stopIfTrue="1" operator="equal">
      <formula>0</formula>
    </cfRule>
    <cfRule type="cellIs" dxfId="318" priority="12" stopIfTrue="1" operator="lessThan">
      <formula>($E$9 * 0.25)</formula>
    </cfRule>
  </conditionalFormatting>
  <conditionalFormatting sqref="E10:N10">
    <cfRule type="cellIs" dxfId="317" priority="13" stopIfTrue="1" operator="greaterThan">
      <formula>$E$10</formula>
    </cfRule>
    <cfRule type="cellIs" dxfId="316" priority="14" stopIfTrue="1" operator="equal">
      <formula>""</formula>
    </cfRule>
    <cfRule type="cellIs" dxfId="315" priority="15" stopIfTrue="1" operator="equal">
      <formula>0</formula>
    </cfRule>
    <cfRule type="cellIs" dxfId="314" priority="16" stopIfTrue="1" operator="lessThan">
      <formula>($E$10 * 0.25)</formula>
    </cfRule>
  </conditionalFormatting>
  <conditionalFormatting sqref="E11:N11">
    <cfRule type="cellIs" dxfId="313" priority="17" stopIfTrue="1" operator="greaterThan">
      <formula>$E$11</formula>
    </cfRule>
    <cfRule type="cellIs" dxfId="312" priority="18" stopIfTrue="1" operator="equal">
      <formula>""</formula>
    </cfRule>
    <cfRule type="cellIs" dxfId="311" priority="19" stopIfTrue="1" operator="equal">
      <formula>0</formula>
    </cfRule>
    <cfRule type="cellIs" dxfId="310" priority="20" stopIfTrue="1" operator="lessThan">
      <formula>($E$11 * 0.25)</formula>
    </cfRule>
  </conditionalFormatting>
  <conditionalFormatting sqref="E12:N12">
    <cfRule type="cellIs" dxfId="309" priority="21" stopIfTrue="1" operator="greaterThan">
      <formula>$E$12</formula>
    </cfRule>
    <cfRule type="cellIs" dxfId="308" priority="22" stopIfTrue="1" operator="equal">
      <formula>""</formula>
    </cfRule>
    <cfRule type="cellIs" dxfId="307" priority="23" stopIfTrue="1" operator="equal">
      <formula>0</formula>
    </cfRule>
    <cfRule type="cellIs" dxfId="306" priority="24" stopIfTrue="1" operator="lessThan">
      <formula>($E$12 * 0.25)</formula>
    </cfRule>
  </conditionalFormatting>
  <conditionalFormatting sqref="E13:N13">
    <cfRule type="cellIs" dxfId="305" priority="25" stopIfTrue="1" operator="greaterThan">
      <formula>$E$13</formula>
    </cfRule>
    <cfRule type="cellIs" dxfId="304" priority="26" stopIfTrue="1" operator="equal">
      <formula>""</formula>
    </cfRule>
    <cfRule type="cellIs" dxfId="303" priority="27" stopIfTrue="1" operator="equal">
      <formula>0</formula>
    </cfRule>
    <cfRule type="cellIs" dxfId="302" priority="28" stopIfTrue="1" operator="lessThan">
      <formula>($E$13 * 0.25)</formula>
    </cfRule>
  </conditionalFormatting>
  <conditionalFormatting sqref="E14:N14">
    <cfRule type="cellIs" dxfId="301" priority="29" stopIfTrue="1" operator="greaterThan">
      <formula>$E$14</formula>
    </cfRule>
    <cfRule type="cellIs" dxfId="300" priority="30" stopIfTrue="1" operator="equal">
      <formula>""</formula>
    </cfRule>
    <cfRule type="cellIs" dxfId="299" priority="31" stopIfTrue="1" operator="equal">
      <formula>0</formula>
    </cfRule>
    <cfRule type="cellIs" dxfId="298" priority="32" stopIfTrue="1" operator="lessThan">
      <formula>($E$14 * 0.25)</formula>
    </cfRule>
  </conditionalFormatting>
  <conditionalFormatting sqref="E15:N15">
    <cfRule type="cellIs" dxfId="297" priority="33" stopIfTrue="1" operator="greaterThan">
      <formula>$E$15</formula>
    </cfRule>
    <cfRule type="cellIs" dxfId="296" priority="34" stopIfTrue="1" operator="equal">
      <formula>""</formula>
    </cfRule>
    <cfRule type="cellIs" dxfId="295" priority="35" stopIfTrue="1" operator="equal">
      <formula>0</formula>
    </cfRule>
    <cfRule type="cellIs" dxfId="294" priority="36" stopIfTrue="1" operator="lessThan">
      <formula>($E$15 * 0.25)</formula>
    </cfRule>
  </conditionalFormatting>
  <conditionalFormatting sqref="E16:N16">
    <cfRule type="cellIs" dxfId="293" priority="37" stopIfTrue="1" operator="greaterThan">
      <formula>$E$16</formula>
    </cfRule>
    <cfRule type="cellIs" dxfId="292" priority="38" stopIfTrue="1" operator="equal">
      <formula>""</formula>
    </cfRule>
    <cfRule type="cellIs" dxfId="291" priority="39" stopIfTrue="1" operator="equal">
      <formula>0</formula>
    </cfRule>
    <cfRule type="cellIs" dxfId="290" priority="40" stopIfTrue="1" operator="lessThan">
      <formula>($E$16 * 0.25)</formula>
    </cfRule>
  </conditionalFormatting>
  <conditionalFormatting sqref="E17:N17">
    <cfRule type="cellIs" dxfId="289" priority="41" stopIfTrue="1" operator="greaterThan">
      <formula>$E$17</formula>
    </cfRule>
    <cfRule type="cellIs" dxfId="288" priority="42" stopIfTrue="1" operator="equal">
      <formula>""</formula>
    </cfRule>
    <cfRule type="cellIs" dxfId="287" priority="43" stopIfTrue="1" operator="equal">
      <formula>0</formula>
    </cfRule>
    <cfRule type="cellIs" dxfId="286" priority="44" stopIfTrue="1" operator="lessThan">
      <formula>($E$17 * 0.25)</formula>
    </cfRule>
  </conditionalFormatting>
  <conditionalFormatting sqref="E18:N18">
    <cfRule type="cellIs" dxfId="285" priority="45" stopIfTrue="1" operator="lessThan">
      <formula>$E$18</formula>
    </cfRule>
    <cfRule type="cellIs" dxfId="284" priority="46" stopIfTrue="1" operator="greaterThan">
      <formula>0</formula>
    </cfRule>
  </conditionalFormatting>
  <conditionalFormatting sqref="E19:N19">
    <cfRule type="cellIs" dxfId="283" priority="47" stopIfTrue="1" operator="lessThan">
      <formula>$E$19</formula>
    </cfRule>
    <cfRule type="cellIs" dxfId="282" priority="48" stopIfTrue="1" operator="greaterThan">
      <formula>0</formula>
    </cfRule>
  </conditionalFormatting>
  <conditionalFormatting sqref="E20:N20">
    <cfRule type="cellIs" dxfId="281" priority="49" stopIfTrue="1" operator="lessThan">
      <formula>$E$20</formula>
    </cfRule>
    <cfRule type="cellIs" dxfId="280" priority="50" stopIfTrue="1" operator="greaterThan">
      <formula>0</formula>
    </cfRule>
  </conditionalFormatting>
  <conditionalFormatting sqref="E21:N21">
    <cfRule type="cellIs" dxfId="279" priority="51" stopIfTrue="1" operator="lessThan">
      <formula>$E$21</formula>
    </cfRule>
    <cfRule type="cellIs" dxfId="278" priority="52" stopIfTrue="1" operator="greaterThan">
      <formula>0</formula>
    </cfRule>
  </conditionalFormatting>
  <conditionalFormatting sqref="C24:N24">
    <cfRule type="cellIs" dxfId="277" priority="53" stopIfTrue="1" operator="equal">
      <formula>$D$26</formula>
    </cfRule>
    <cfRule type="cellIs" dxfId="276" priority="54" stopIfTrue="1" operator="equal">
      <formula>$D$27</formula>
    </cfRule>
    <cfRule type="cellIs" dxfId="275" priority="55" stopIfTrue="1" operator="equal">
      <formula>$D$28</formula>
    </cfRule>
  </conditionalFormatting>
  <hyperlinks>
    <hyperlink ref="O3" r:id="rId1" xr:uid="{5B867246-7FC7-4058-88AF-01C1A394A81B}"/>
    <hyperlink ref="E3" r:id="rId2" display="Need Help using this ScoreCard?  Check out this training video." xr:uid="{706833B0-38DE-4ED2-ABE7-778AD43A3F00}"/>
    <hyperlink ref="D3" r:id="rId3" display="Need Help using this ScoreCard?  Check out this training video." xr:uid="{671344A4-DBB7-4C19-819F-9643AE6B3B7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E6525-93C8-48F6-A1CC-E30C43A450BA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N21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4" width="12.77734375" customWidth="1"/>
    <col min="15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46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102</v>
      </c>
      <c r="G6" s="35">
        <v>105</v>
      </c>
      <c r="H6" s="35">
        <v>107</v>
      </c>
      <c r="I6" s="35">
        <v>108</v>
      </c>
      <c r="J6" s="35">
        <v>113</v>
      </c>
      <c r="K6" s="35">
        <v>114</v>
      </c>
      <c r="L6" s="35">
        <v>120</v>
      </c>
      <c r="M6" s="35">
        <v>122</v>
      </c>
      <c r="N6" s="35">
        <v>136</v>
      </c>
    </row>
    <row r="7" spans="1:69" ht="30" x14ac:dyDescent="0.5">
      <c r="A7" s="19">
        <v>1009</v>
      </c>
      <c r="B7" s="19">
        <v>11143</v>
      </c>
      <c r="C7" s="18" t="s">
        <v>23</v>
      </c>
      <c r="D7" s="3" t="s">
        <v>24</v>
      </c>
      <c r="E7" s="3">
        <v>100</v>
      </c>
      <c r="F7" s="36"/>
      <c r="G7" s="36"/>
      <c r="H7" s="36"/>
      <c r="I7" s="36"/>
      <c r="J7" s="36"/>
      <c r="K7" s="36"/>
      <c r="L7" s="36"/>
      <c r="M7" s="36"/>
      <c r="N7" s="3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1009</v>
      </c>
      <c r="B8" s="19">
        <v>11144</v>
      </c>
      <c r="C8" s="3" t="s">
        <v>23</v>
      </c>
      <c r="D8" s="3" t="s">
        <v>25</v>
      </c>
      <c r="E8" s="3">
        <v>50</v>
      </c>
      <c r="F8" s="36"/>
      <c r="G8" s="36"/>
      <c r="H8" s="36"/>
      <c r="I8" s="36"/>
      <c r="J8" s="36"/>
      <c r="K8" s="36"/>
      <c r="L8" s="36"/>
      <c r="M8" s="36"/>
      <c r="N8" s="3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1009</v>
      </c>
      <c r="B9" s="19">
        <v>11145</v>
      </c>
      <c r="C9" s="3" t="s">
        <v>23</v>
      </c>
      <c r="D9" s="3" t="s">
        <v>26</v>
      </c>
      <c r="E9" s="3">
        <v>100</v>
      </c>
      <c r="F9" s="36"/>
      <c r="G9" s="36"/>
      <c r="H9" s="36"/>
      <c r="I9" s="36"/>
      <c r="J9" s="36"/>
      <c r="K9" s="36"/>
      <c r="L9" s="36"/>
      <c r="M9" s="36"/>
      <c r="N9" s="3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1009</v>
      </c>
      <c r="B10" s="19">
        <v>11146</v>
      </c>
      <c r="C10" s="3" t="s">
        <v>23</v>
      </c>
      <c r="D10" s="3" t="s">
        <v>27</v>
      </c>
      <c r="E10" s="3">
        <v>100</v>
      </c>
      <c r="F10" s="36"/>
      <c r="G10" s="36"/>
      <c r="H10" s="36"/>
      <c r="I10" s="36"/>
      <c r="J10" s="36"/>
      <c r="K10" s="36"/>
      <c r="L10" s="36"/>
      <c r="M10" s="36"/>
      <c r="N10" s="3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1009</v>
      </c>
      <c r="B11" s="19">
        <v>11147</v>
      </c>
      <c r="C11" s="3" t="s">
        <v>23</v>
      </c>
      <c r="D11" s="3" t="s">
        <v>28</v>
      </c>
      <c r="E11" s="3">
        <v>200</v>
      </c>
      <c r="F11" s="36"/>
      <c r="G11" s="36"/>
      <c r="H11" s="36"/>
      <c r="I11" s="36"/>
      <c r="J11" s="36"/>
      <c r="K11" s="36"/>
      <c r="L11" s="36"/>
      <c r="M11" s="36"/>
      <c r="N11" s="3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1009</v>
      </c>
      <c r="B12" s="19">
        <v>11148</v>
      </c>
      <c r="C12" s="3" t="s">
        <v>23</v>
      </c>
      <c r="D12" s="3" t="s">
        <v>29</v>
      </c>
      <c r="E12" s="3">
        <v>100</v>
      </c>
      <c r="F12" s="36"/>
      <c r="G12" s="36"/>
      <c r="H12" s="36"/>
      <c r="I12" s="36"/>
      <c r="J12" s="36"/>
      <c r="K12" s="36"/>
      <c r="L12" s="36"/>
      <c r="M12" s="36"/>
      <c r="N12" s="3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1009</v>
      </c>
      <c r="B13" s="19">
        <v>11149</v>
      </c>
      <c r="C13" s="3" t="s">
        <v>23</v>
      </c>
      <c r="D13" s="3" t="s">
        <v>30</v>
      </c>
      <c r="E13" s="3">
        <v>150</v>
      </c>
      <c r="F13" s="36"/>
      <c r="G13" s="36"/>
      <c r="H13" s="36"/>
      <c r="I13" s="36"/>
      <c r="J13" s="36"/>
      <c r="K13" s="36"/>
      <c r="L13" s="36"/>
      <c r="M13" s="36"/>
      <c r="N13" s="3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1009</v>
      </c>
      <c r="B14" s="19">
        <v>11150</v>
      </c>
      <c r="C14" s="3" t="s">
        <v>23</v>
      </c>
      <c r="D14" s="3" t="s">
        <v>31</v>
      </c>
      <c r="E14" s="3">
        <v>200</v>
      </c>
      <c r="F14" s="36"/>
      <c r="G14" s="36"/>
      <c r="H14" s="36"/>
      <c r="I14" s="36"/>
      <c r="J14" s="36"/>
      <c r="K14" s="36"/>
      <c r="L14" s="36"/>
      <c r="M14" s="36"/>
      <c r="N14" s="3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1009</v>
      </c>
      <c r="B15" s="19">
        <v>11151</v>
      </c>
      <c r="C15" s="3" t="s">
        <v>23</v>
      </c>
      <c r="D15" s="3"/>
      <c r="E15" s="3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1009</v>
      </c>
      <c r="B16" s="19">
        <v>11152</v>
      </c>
      <c r="C16" s="3" t="s">
        <v>23</v>
      </c>
      <c r="D16" s="3"/>
      <c r="E16" s="3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1009</v>
      </c>
      <c r="B17" s="19">
        <v>11153</v>
      </c>
      <c r="C17" s="3" t="s">
        <v>23</v>
      </c>
      <c r="D17" s="3"/>
      <c r="E17" s="3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1009</v>
      </c>
      <c r="B18" s="19">
        <v>11154</v>
      </c>
      <c r="C18" s="21" t="s">
        <v>32</v>
      </c>
      <c r="D18" s="21" t="s">
        <v>33</v>
      </c>
      <c r="E18" s="21">
        <v>-50</v>
      </c>
      <c r="F18" s="36"/>
      <c r="G18" s="36"/>
      <c r="H18" s="36"/>
      <c r="I18" s="36"/>
      <c r="J18" s="36"/>
      <c r="K18" s="36"/>
      <c r="L18" s="36"/>
      <c r="M18" s="36"/>
      <c r="N18" s="36"/>
      <c r="O18" s="22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1009</v>
      </c>
      <c r="B19" s="19">
        <v>11155</v>
      </c>
      <c r="C19" s="21" t="s">
        <v>32</v>
      </c>
      <c r="D19" s="21" t="s">
        <v>34</v>
      </c>
      <c r="E19" s="21">
        <v>-10</v>
      </c>
      <c r="F19" s="36"/>
      <c r="G19" s="36"/>
      <c r="H19" s="36"/>
      <c r="I19" s="36"/>
      <c r="J19" s="36"/>
      <c r="K19" s="36"/>
      <c r="L19" s="36"/>
      <c r="M19" s="36"/>
      <c r="N19" s="36"/>
      <c r="O19" s="2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1009</v>
      </c>
      <c r="B20" s="19">
        <v>11156</v>
      </c>
      <c r="C20" s="21" t="s">
        <v>32</v>
      </c>
      <c r="D20" s="21" t="s">
        <v>35</v>
      </c>
      <c r="E20" s="21">
        <v>-50</v>
      </c>
      <c r="F20" s="36"/>
      <c r="G20" s="36"/>
      <c r="H20" s="36"/>
      <c r="I20" s="36"/>
      <c r="J20" s="36"/>
      <c r="K20" s="36"/>
      <c r="L20" s="36"/>
      <c r="M20" s="36"/>
      <c r="N20" s="36"/>
      <c r="O20" s="22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1009</v>
      </c>
      <c r="B21" s="19">
        <v>11157</v>
      </c>
      <c r="C21" s="21" t="s">
        <v>32</v>
      </c>
      <c r="D21" s="21" t="s">
        <v>36</v>
      </c>
      <c r="E21" s="21">
        <v>-10</v>
      </c>
      <c r="F21" s="36"/>
      <c r="G21" s="36"/>
      <c r="H21" s="36"/>
      <c r="I21" s="36"/>
      <c r="J21" s="36"/>
      <c r="K21" s="36"/>
      <c r="L21" s="36"/>
      <c r="M21" s="36"/>
      <c r="N21" s="36"/>
      <c r="O21" s="2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37</v>
      </c>
      <c r="E23">
        <f>SUMIF($E$6:$E$21, "&gt;0")</f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38</v>
      </c>
      <c r="F24" s="23">
        <f>SUM($F$7:$F$21)</f>
        <v>0</v>
      </c>
      <c r="G24" s="23">
        <f>SUM($G$7:$G$21)</f>
        <v>0</v>
      </c>
      <c r="H24" s="23">
        <f>SUM($H$7:$H$21)</f>
        <v>0</v>
      </c>
      <c r="I24" s="23">
        <f>SUM($I$7:$I$21)</f>
        <v>0</v>
      </c>
      <c r="J24" s="23">
        <f>SUM($J$7:$J$21)</f>
        <v>0</v>
      </c>
      <c r="K24" s="23">
        <f>SUM($K$7:$K$21)</f>
        <v>0</v>
      </c>
      <c r="L24" s="23">
        <f>SUM($L$7:$L$21)</f>
        <v>0</v>
      </c>
      <c r="M24" s="23">
        <f>SUM($M$7:$M$21)</f>
        <v>0</v>
      </c>
      <c r="N24" s="23">
        <f>SUM($N$7:$N$21)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D25" s="24" t="s">
        <v>40</v>
      </c>
      <c r="E25" s="24" t="s">
        <v>41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39</v>
      </c>
      <c r="D26" s="25">
        <f>LARGE($F$24:$N$24,1)</f>
        <v>0</v>
      </c>
      <c r="E26">
        <f>INDEX($F$6:$N$6,MATCH($D$26,$F$24:$N$24,0))</f>
        <v>102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D27" s="20">
        <f>LARGE($F$24:$N$24,2)</f>
        <v>0</v>
      </c>
      <c r="E27">
        <f>INDEX($F$6:$N$6,MATCH($D$27,$F$24:$N$24,0))</f>
        <v>102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43</v>
      </c>
      <c r="D28" s="26">
        <f>LARGE($F$24:$N$24,3)</f>
        <v>0</v>
      </c>
      <c r="E28">
        <f>INDEX($F$6:$N$6,MATCH($D$28,$F$24:$N$24,0))</f>
        <v>102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3.8" x14ac:dyDescent="0.25">
      <c r="D29" s="27">
        <f>LARGE($F$24:$N$24,4)</f>
        <v>0</v>
      </c>
      <c r="E29" s="29" t="str">
        <f>IF( OR( EXACT( $D$26,$D$27 ), EXACT($D$27,$D$28 ), EXACT($D$28,$D$29 )),"** TIE **", " ")</f>
        <v>** TIE **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00.05" customHeight="1" x14ac:dyDescent="0.25">
      <c r="E30" s="30" t="s">
        <v>44</v>
      </c>
      <c r="F30" s="34" t="str">
        <f>Judge1!F30 &amp; " " &amp; Judge2!F30 &amp; " " &amp; Judge3!F30 &amp; " " &amp; Judge4!F30 &amp; " " &amp; Judge5!F30</f>
        <v xml:space="preserve">    </v>
      </c>
      <c r="G30" s="31" t="str">
        <f>Judge1!G30 &amp; " " &amp; Judge2!G30 &amp; " " &amp; Judge3!G30 &amp; " " &amp; Judge4!G30 &amp; " " &amp; Judge5!G30</f>
        <v xml:space="preserve">    </v>
      </c>
      <c r="H30" s="31" t="str">
        <f>Judge1!H30 &amp; " " &amp; Judge2!H30 &amp; " " &amp; Judge3!H30 &amp; " " &amp; Judge4!H30 &amp; " " &amp; Judge5!H30</f>
        <v xml:space="preserve">    </v>
      </c>
      <c r="I30" s="31" t="str">
        <f>Judge1!I30 &amp; " " &amp; Judge2!I30 &amp; " " &amp; Judge3!I30 &amp; " " &amp; Judge4!I30 &amp; " " &amp; Judge5!I30</f>
        <v xml:space="preserve">    </v>
      </c>
      <c r="J30" s="31" t="str">
        <f>Judge1!J30 &amp; " " &amp; Judge2!J30 &amp; " " &amp; Judge3!J30 &amp; " " &amp; Judge4!J30 &amp; " " &amp; Judge5!J30</f>
        <v xml:space="preserve">    </v>
      </c>
      <c r="K30" s="31" t="str">
        <f>Judge1!K30 &amp; " " &amp; Judge2!K30 &amp; " " &amp; Judge3!K30 &amp; " " &amp; Judge4!K30 &amp; " " &amp; Judge5!K30</f>
        <v xml:space="preserve">    </v>
      </c>
      <c r="L30" s="31" t="str">
        <f>Judge1!L30 &amp; " " &amp; Judge2!L30 &amp; " " &amp; Judge3!L30 &amp; " " &amp; Judge4!L30 &amp; " " &amp; Judge5!L30</f>
        <v xml:space="preserve">    </v>
      </c>
      <c r="M30" s="31" t="str">
        <f>Judge1!M30 &amp; " " &amp; Judge2!M30 &amp; " " &amp; Judge3!M30 &amp; " " &amp; Judge4!M30 &amp; " " &amp; Judge5!M30</f>
        <v xml:space="preserve">    </v>
      </c>
      <c r="N30" s="31" t="str">
        <f>Judge1!N30 &amp; " " &amp; Judge2!N30 &amp; " " &amp; Judge3!N30 &amp; " " &amp; Judge4!N30 &amp; " " &amp; Judge5!N30</f>
        <v xml:space="preserve">    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54" priority="1" stopIfTrue="1" operator="greaterThan">
      <formula>$E$7</formula>
    </cfRule>
    <cfRule type="cellIs" dxfId="53" priority="2" stopIfTrue="1" operator="equal">
      <formula>""</formula>
    </cfRule>
    <cfRule type="cellIs" dxfId="52" priority="3" stopIfTrue="1" operator="equal">
      <formula>0</formula>
    </cfRule>
    <cfRule type="cellIs" dxfId="51" priority="4" stopIfTrue="1" operator="lessThan">
      <formula>($E$7 * 0.25)</formula>
    </cfRule>
  </conditionalFormatting>
  <conditionalFormatting sqref="E8">
    <cfRule type="cellIs" dxfId="50" priority="5" stopIfTrue="1" operator="greaterThan">
      <formula>$E$8</formula>
    </cfRule>
    <cfRule type="cellIs" dxfId="49" priority="6" stopIfTrue="1" operator="equal">
      <formula>""</formula>
    </cfRule>
    <cfRule type="cellIs" dxfId="48" priority="7" stopIfTrue="1" operator="equal">
      <formula>0</formula>
    </cfRule>
    <cfRule type="cellIs" dxfId="47" priority="8" stopIfTrue="1" operator="lessThan">
      <formula>($E$8 * 0.25)</formula>
    </cfRule>
  </conditionalFormatting>
  <conditionalFormatting sqref="E9">
    <cfRule type="cellIs" dxfId="46" priority="9" stopIfTrue="1" operator="greaterThan">
      <formula>$E$9</formula>
    </cfRule>
    <cfRule type="cellIs" dxfId="45" priority="10" stopIfTrue="1" operator="equal">
      <formula>""</formula>
    </cfRule>
    <cfRule type="cellIs" dxfId="44" priority="11" stopIfTrue="1" operator="equal">
      <formula>0</formula>
    </cfRule>
    <cfRule type="cellIs" dxfId="43" priority="12" stopIfTrue="1" operator="lessThan">
      <formula>($E$9 * 0.25)</formula>
    </cfRule>
  </conditionalFormatting>
  <conditionalFormatting sqref="E10">
    <cfRule type="cellIs" dxfId="42" priority="13" stopIfTrue="1" operator="greaterThan">
      <formula>$E$10</formula>
    </cfRule>
    <cfRule type="cellIs" dxfId="41" priority="14" stopIfTrue="1" operator="equal">
      <formula>""</formula>
    </cfRule>
    <cfRule type="cellIs" dxfId="40" priority="15" stopIfTrue="1" operator="equal">
      <formula>0</formula>
    </cfRule>
    <cfRule type="cellIs" dxfId="39" priority="16" stopIfTrue="1" operator="lessThan">
      <formula>($E$10 * 0.25)</formula>
    </cfRule>
  </conditionalFormatting>
  <conditionalFormatting sqref="E11">
    <cfRule type="cellIs" dxfId="38" priority="17" stopIfTrue="1" operator="greaterThan">
      <formula>$E$11</formula>
    </cfRule>
    <cfRule type="cellIs" dxfId="37" priority="18" stopIfTrue="1" operator="equal">
      <formula>""</formula>
    </cfRule>
    <cfRule type="cellIs" dxfId="36" priority="19" stopIfTrue="1" operator="equal">
      <formula>0</formula>
    </cfRule>
    <cfRule type="cellIs" dxfId="35" priority="20" stopIfTrue="1" operator="lessThan">
      <formula>($E$11 * 0.25)</formula>
    </cfRule>
  </conditionalFormatting>
  <conditionalFormatting sqref="E12">
    <cfRule type="cellIs" dxfId="34" priority="21" stopIfTrue="1" operator="greaterThan">
      <formula>$E$12</formula>
    </cfRule>
    <cfRule type="cellIs" dxfId="33" priority="22" stopIfTrue="1" operator="equal">
      <formula>""</formula>
    </cfRule>
    <cfRule type="cellIs" dxfId="32" priority="23" stopIfTrue="1" operator="equal">
      <formula>0</formula>
    </cfRule>
    <cfRule type="cellIs" dxfId="31" priority="24" stopIfTrue="1" operator="lessThan">
      <formula>($E$12 * 0.25)</formula>
    </cfRule>
  </conditionalFormatting>
  <conditionalFormatting sqref="E13">
    <cfRule type="cellIs" dxfId="30" priority="25" stopIfTrue="1" operator="greaterThan">
      <formula>$E$13</formula>
    </cfRule>
    <cfRule type="cellIs" dxfId="29" priority="26" stopIfTrue="1" operator="equal">
      <formula>""</formula>
    </cfRule>
    <cfRule type="cellIs" dxfId="28" priority="27" stopIfTrue="1" operator="equal">
      <formula>0</formula>
    </cfRule>
    <cfRule type="cellIs" dxfId="27" priority="28" stopIfTrue="1" operator="lessThan">
      <formula>($E$13 * 0.25)</formula>
    </cfRule>
  </conditionalFormatting>
  <conditionalFormatting sqref="E14">
    <cfRule type="cellIs" dxfId="26" priority="29" stopIfTrue="1" operator="greaterThan">
      <formula>$E$14</formula>
    </cfRule>
    <cfRule type="cellIs" dxfId="25" priority="30" stopIfTrue="1" operator="equal">
      <formula>""</formula>
    </cfRule>
    <cfRule type="cellIs" dxfId="24" priority="31" stopIfTrue="1" operator="equal">
      <formula>0</formula>
    </cfRule>
    <cfRule type="cellIs" dxfId="23" priority="32" stopIfTrue="1" operator="lessThan">
      <formula>($E$14 * 0.25)</formula>
    </cfRule>
  </conditionalFormatting>
  <conditionalFormatting sqref="E15">
    <cfRule type="cellIs" dxfId="22" priority="33" stopIfTrue="1" operator="greaterThan">
      <formula>$E$15</formula>
    </cfRule>
    <cfRule type="cellIs" dxfId="21" priority="34" stopIfTrue="1" operator="equal">
      <formula>""</formula>
    </cfRule>
    <cfRule type="cellIs" dxfId="20" priority="35" stopIfTrue="1" operator="equal">
      <formula>0</formula>
    </cfRule>
    <cfRule type="cellIs" dxfId="19" priority="36" stopIfTrue="1" operator="lessThan">
      <formula>($E$15 * 0.25)</formula>
    </cfRule>
  </conditionalFormatting>
  <conditionalFormatting sqref="E16">
    <cfRule type="cellIs" dxfId="18" priority="37" stopIfTrue="1" operator="greaterThan">
      <formula>$E$16</formula>
    </cfRule>
    <cfRule type="cellIs" dxfId="17" priority="38" stopIfTrue="1" operator="equal">
      <formula>""</formula>
    </cfRule>
    <cfRule type="cellIs" dxfId="16" priority="39" stopIfTrue="1" operator="equal">
      <formula>0</formula>
    </cfRule>
    <cfRule type="cellIs" dxfId="15" priority="40" stopIfTrue="1" operator="lessThan">
      <formula>($E$16 * 0.25)</formula>
    </cfRule>
  </conditionalFormatting>
  <conditionalFormatting sqref="E17">
    <cfRule type="cellIs" dxfId="14" priority="41" stopIfTrue="1" operator="greaterThan">
      <formula>$E$17</formula>
    </cfRule>
    <cfRule type="cellIs" dxfId="13" priority="42" stopIfTrue="1" operator="equal">
      <formula>""</formula>
    </cfRule>
    <cfRule type="cellIs" dxfId="12" priority="43" stopIfTrue="1" operator="equal">
      <formula>0</formula>
    </cfRule>
    <cfRule type="cellIs" dxfId="11" priority="44" stopIfTrue="1" operator="lessThan">
      <formula>($E$17 * 0.25)</formula>
    </cfRule>
  </conditionalFormatting>
  <conditionalFormatting sqref="E18">
    <cfRule type="cellIs" dxfId="10" priority="45" stopIfTrue="1" operator="lessThan">
      <formula>$E$18</formula>
    </cfRule>
    <cfRule type="cellIs" dxfId="9" priority="46" stopIfTrue="1" operator="greaterThan">
      <formula>0</formula>
    </cfRule>
  </conditionalFormatting>
  <conditionalFormatting sqref="E19">
    <cfRule type="cellIs" dxfId="8" priority="47" stopIfTrue="1" operator="lessThan">
      <formula>$E$19</formula>
    </cfRule>
    <cfRule type="cellIs" dxfId="7" priority="48" stopIfTrue="1" operator="greaterThan">
      <formula>0</formula>
    </cfRule>
  </conditionalFormatting>
  <conditionalFormatting sqref="E20">
    <cfRule type="cellIs" dxfId="6" priority="49" stopIfTrue="1" operator="lessThan">
      <formula>$E$20</formula>
    </cfRule>
    <cfRule type="cellIs" dxfId="5" priority="50" stopIfTrue="1" operator="greaterThan">
      <formula>0</formula>
    </cfRule>
  </conditionalFormatting>
  <conditionalFormatting sqref="E21">
    <cfRule type="cellIs" dxfId="4" priority="51" stopIfTrue="1" operator="lessThan">
      <formula>$E$21</formula>
    </cfRule>
    <cfRule type="cellIs" dxfId="3" priority="52" stopIfTrue="1" operator="greaterThan">
      <formula>0</formula>
    </cfRule>
  </conditionalFormatting>
  <conditionalFormatting sqref="C24:N24">
    <cfRule type="cellIs" dxfId="2" priority="53" stopIfTrue="1" operator="equal">
      <formula>$D$26</formula>
    </cfRule>
    <cfRule type="cellIs" dxfId="1" priority="54" stopIfTrue="1" operator="equal">
      <formula>$D$27</formula>
    </cfRule>
    <cfRule type="cellIs" dxfId="0" priority="55" stopIfTrue="1" operator="equal">
      <formula>$D$28</formula>
    </cfRule>
  </conditionalFormatting>
  <hyperlinks>
    <hyperlink ref="O3" r:id="rId1" xr:uid="{808114AD-E6D3-4060-A88D-D0F541F8A1FA}"/>
    <hyperlink ref="E3" r:id="rId2" display="Need Help using this ScoreCard?  Check out this training video." xr:uid="{F23882D8-E7E8-432B-A27A-966968D42671}"/>
    <hyperlink ref="D3" r:id="rId3" display="Need Help using this ScoreCard?  Check out this training video." xr:uid="{95788692-C965-47E5-9556-FBDC83A71FC2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2019-07-16T23:29:37Z</dcterms:modified>
</cp:coreProperties>
</file>