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B1AC685C-B140-449F-861E-617FF4514E9F}" xr6:coauthVersionLast="43" xr6:coauthVersionMax="43" xr10:uidLastSave="{00000000-0000-0000-0000-000000000000}"/>
  <bookViews>
    <workbookView xWindow="2304" yWindow="2304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Judge1!$F$34</definedName>
    <definedName name="FirstComment" localSheetId="2">Judge2!$F$34</definedName>
    <definedName name="FirstComment" localSheetId="3">Judge3!$F$34</definedName>
    <definedName name="FirstComment" localSheetId="4">Judge4!$F$34</definedName>
    <definedName name="FirstComment" localSheetId="5">Judge5!$F$34</definedName>
    <definedName name="FirstComment" localSheetId="6">Printable!$F$34</definedName>
    <definedName name="FirstComment">Totals!$F$34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4" i="9" l="1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27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F34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8" i="1" s="1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7" i="8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7" i="7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7" i="6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7" i="5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7" i="4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7" i="1"/>
  <c r="D33" i="9" l="1"/>
  <c r="D32" i="9"/>
  <c r="E32" i="9" s="1"/>
  <c r="D31" i="9"/>
  <c r="E31" i="9" s="1"/>
  <c r="D30" i="9"/>
  <c r="D33" i="1"/>
  <c r="D30" i="1"/>
  <c r="D31" i="1"/>
  <c r="E31" i="1" s="1"/>
  <c r="D32" i="1"/>
  <c r="E32" i="1" s="1"/>
  <c r="E33" i="9" l="1"/>
  <c r="E30" i="9"/>
  <c r="E33" i="1"/>
  <c r="E30" i="1"/>
</calcChain>
</file>

<file path=xl/sharedStrings.xml><?xml version="1.0" encoding="utf-8"?>
<sst xmlns="http://schemas.openxmlformats.org/spreadsheetml/2006/main" count="463" uniqueCount="52">
  <si>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</si>
  <si>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</si>
  <si>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</si>
  <si>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</si>
  <si>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</si>
  <si>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</si>
  <si>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</si>
  <si>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</si>
  <si>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</si>
  <si>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</si>
  <si>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</si>
  <si>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</si>
  <si>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</si>
  <si>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</si>
  <si>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</si>
  <si>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</si>
  <si>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</si>
  <si>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</si>
  <si>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</si>
  <si>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</si>
  <si>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</si>
  <si>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Sheet Metal</t>
  </si>
  <si>
    <t>S</t>
  </si>
  <si>
    <t>Standard</t>
  </si>
  <si>
    <t>Dimensions: Transition</t>
  </si>
  <si>
    <t>Dimensions: Square to Round</t>
  </si>
  <si>
    <t>Dimensions: Elbow</t>
  </si>
  <si>
    <t>Dimensions: Overall</t>
  </si>
  <si>
    <t>Seams: Square to Round</t>
  </si>
  <si>
    <t>Seams: Transition</t>
  </si>
  <si>
    <t>Seams: Elbow</t>
  </si>
  <si>
    <t>Completion: Transition</t>
  </si>
  <si>
    <t>Completion: Square to Round</t>
  </si>
  <si>
    <t>Completion: Elbow</t>
  </si>
  <si>
    <t>Completion: Overall</t>
  </si>
  <si>
    <t>Fit Up of Fittings</t>
  </si>
  <si>
    <t>Cleanup</t>
  </si>
  <si>
    <t>Written Test</t>
  </si>
  <si>
    <t>Metal Recut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</si>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</sst>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52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A2D1213-774B-4ED1-A955-A647A391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5DC6339-E80B-4301-8A31-5E65ED12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507A3D1-B8CE-45DC-929E-7BBD4244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B2AD8A5-8733-49BF-B517-BB9A0D9E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78EDDE9-0C0E-423D-9092-AF147C34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A1A7606-2A17-4E60-9C53-D7E8FAA0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4" width="25.77734375" customWidth="1"/>
    <col min="2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</row>
    <row r="7" spans="1:69" x14ac:dyDescent="0.25">
      <c r="A7" s="19">
        <v>1063</v>
      </c>
      <c r="B7" s="19">
        <v>6307</v>
      </c>
      <c r="C7" s="18" t="s">
        <v>23</v>
      </c>
      <c r="D7" s="3" t="s">
        <v>24</v>
      </c>
      <c r="E7" s="3">
        <v>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1063</v>
      </c>
      <c r="B8" s="19">
        <v>6308</v>
      </c>
      <c r="C8" s="3" t="s">
        <v>23</v>
      </c>
      <c r="D8" s="3" t="s">
        <v>25</v>
      </c>
      <c r="E8" s="3">
        <v>50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1063</v>
      </c>
      <c r="B9" s="19">
        <v>6309</v>
      </c>
      <c r="C9" s="3" t="s">
        <v>23</v>
      </c>
      <c r="D9" s="3" t="s">
        <v>26</v>
      </c>
      <c r="E9" s="3">
        <v>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1063</v>
      </c>
      <c r="B10" s="19">
        <v>6310</v>
      </c>
      <c r="C10" s="3" t="s">
        <v>23</v>
      </c>
      <c r="D10" s="3" t="s">
        <v>27</v>
      </c>
      <c r="E10" s="3">
        <v>100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1063</v>
      </c>
      <c r="B11" s="19">
        <v>6311</v>
      </c>
      <c r="C11" s="3" t="s">
        <v>23</v>
      </c>
      <c r="D11" s="3" t="s">
        <v>28</v>
      </c>
      <c r="E11" s="3">
        <v>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1063</v>
      </c>
      <c r="B12" s="19">
        <v>6312</v>
      </c>
      <c r="C12" s="3" t="s">
        <v>23</v>
      </c>
      <c r="D12" s="3" t="s">
        <v>29</v>
      </c>
      <c r="E12" s="3">
        <v>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1063</v>
      </c>
      <c r="B13" s="19">
        <v>6314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1063</v>
      </c>
      <c r="B14" s="19">
        <v>6315</v>
      </c>
      <c r="C14" s="3" t="s">
        <v>23</v>
      </c>
      <c r="D14" s="3" t="s">
        <v>31</v>
      </c>
      <c r="E14" s="3">
        <v>100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1063</v>
      </c>
      <c r="B15" s="19">
        <v>6316</v>
      </c>
      <c r="C15" s="3" t="s">
        <v>23</v>
      </c>
      <c r="D15" s="3" t="s">
        <v>32</v>
      </c>
      <c r="E15" s="3">
        <v>50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1063</v>
      </c>
      <c r="B16" s="19">
        <v>6317</v>
      </c>
      <c r="C16" s="3" t="s">
        <v>23</v>
      </c>
      <c r="D16" s="3" t="s">
        <v>33</v>
      </c>
      <c r="E16" s="3">
        <v>50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1063</v>
      </c>
      <c r="B17" s="19">
        <v>701567</v>
      </c>
      <c r="C17" s="3" t="s">
        <v>23</v>
      </c>
      <c r="D17" s="3" t="s">
        <v>34</v>
      </c>
      <c r="E17" s="3">
        <v>150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1063</v>
      </c>
      <c r="B18" s="19">
        <v>6318</v>
      </c>
      <c r="C18" s="3" t="s">
        <v>23</v>
      </c>
      <c r="D18" s="3" t="s">
        <v>35</v>
      </c>
      <c r="E18" s="3">
        <v>50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1063</v>
      </c>
      <c r="B19" s="19">
        <v>6319</v>
      </c>
      <c r="C19" s="3" t="s">
        <v>23</v>
      </c>
      <c r="D19" s="3" t="s">
        <v>36</v>
      </c>
      <c r="E19" s="3">
        <v>50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1063</v>
      </c>
      <c r="B20" s="19">
        <v>6320</v>
      </c>
      <c r="C20" s="3" t="s">
        <v>23</v>
      </c>
      <c r="D20" s="3" t="s">
        <v>37</v>
      </c>
      <c r="E20" s="3">
        <v>100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1063</v>
      </c>
      <c r="B21" s="19">
        <v>6321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1063</v>
      </c>
      <c r="B22" s="19">
        <v>6322</v>
      </c>
      <c r="C22" s="3" t="s">
        <v>23</v>
      </c>
      <c r="D22" s="3"/>
      <c r="E22" s="3">
        <v>0</v>
      </c>
      <c r="F22" s="32" t="str">
        <f>IF(ISERROR(AVERAGE(Judge1:Judge5!F22))," ", AVERAGE(Judge1:Judge5!F22))</f>
        <v xml:space="preserve"> </v>
      </c>
      <c r="G22" s="32" t="str">
        <f>IF(ISERROR(AVERAGE(Judge1:Judge5!G22))," ", AVERAGE(Judge1:Judge5!G22))</f>
        <v xml:space="preserve"> </v>
      </c>
      <c r="H22" s="32" t="str">
        <f>IF(ISERROR(AVERAGE(Judge1:Judge5!H22))," ", AVERAGE(Judge1:Judge5!H22))</f>
        <v xml:space="preserve"> </v>
      </c>
      <c r="I22" s="32" t="str">
        <f>IF(ISERROR(AVERAGE(Judge1:Judge5!I22))," ", AVERAGE(Judge1:Judge5!I22))</f>
        <v xml:space="preserve"> </v>
      </c>
      <c r="J22" s="32" t="str">
        <f>IF(ISERROR(AVERAGE(Judge1:Judge5!J22))," ", AVERAGE(Judge1:Judge5!J22))</f>
        <v xml:space="preserve"> </v>
      </c>
      <c r="K22" s="32" t="str">
        <f>IF(ISERROR(AVERAGE(Judge1:Judge5!K22))," ", AVERAGE(Judge1:Judge5!K22))</f>
        <v xml:space="preserve"> </v>
      </c>
      <c r="L22" s="32" t="str">
        <f>IF(ISERROR(AVERAGE(Judge1:Judge5!L22))," ", AVERAGE(Judge1:Judge5!L22))</f>
        <v xml:space="preserve"> </v>
      </c>
      <c r="M22" s="32" t="str">
        <f>IF(ISERROR(AVERAGE(Judge1:Judge5!M22))," ", AVERAGE(Judge1:Judge5!M22))</f>
        <v xml:space="preserve"> </v>
      </c>
      <c r="N22" s="32" t="str">
        <f>IF(ISERROR(AVERAGE(Judge1:Judge5!N22))," ", AVERAGE(Judge1:Judge5!N22))</f>
        <v xml:space="preserve"> </v>
      </c>
      <c r="O22" s="32" t="str">
        <f>IF(ISERROR(AVERAGE(Judge1:Judge5!O22))," ", AVERAGE(Judge1:Judge5!O22))</f>
        <v xml:space="preserve"> </v>
      </c>
      <c r="P22" s="32" t="str">
        <f>IF(ISERROR(AVERAGE(Judge1:Judge5!P22))," ", AVERAGE(Judge1:Judge5!P22))</f>
        <v xml:space="preserve"> </v>
      </c>
      <c r="Q22" s="32" t="str">
        <f>IF(ISERROR(AVERAGE(Judge1:Judge5!Q22))," ", AVERAGE(Judge1:Judge5!Q22))</f>
        <v xml:space="preserve"> </v>
      </c>
      <c r="R22" s="32" t="str">
        <f>IF(ISERROR(AVERAGE(Judge1:Judge5!R22))," ", AVERAGE(Judge1:Judge5!R22))</f>
        <v xml:space="preserve"> </v>
      </c>
      <c r="S22" s="32" t="str">
        <f>IF(ISERROR(AVERAGE(Judge1:Judge5!S22))," ", AVERAGE(Judge1:Judge5!S22))</f>
        <v xml:space="preserve"> </v>
      </c>
      <c r="T22" s="32" t="str">
        <f>IF(ISERROR(AVERAGE(Judge1:Judge5!T22))," ", AVERAGE(Judge1:Judge5!T22))</f>
        <v xml:space="preserve"> </v>
      </c>
      <c r="U22" s="32" t="str">
        <f>IF(ISERROR(AVERAGE(Judge1:Judge5!U22))," ", AVERAGE(Judge1:Judge5!U22))</f>
        <v xml:space="preserve"> </v>
      </c>
      <c r="V22" s="32" t="str">
        <f>IF(ISERROR(AVERAGE(Judge1:Judge5!V22))," ", AVERAGE(Judge1:Judge5!V22))</f>
        <v xml:space="preserve"> </v>
      </c>
      <c r="W22" s="32" t="str">
        <f>IF(ISERROR(AVERAGE(Judge1:Judge5!W22))," ", AVERAGE(Judge1:Judge5!W22))</f>
        <v xml:space="preserve"> </v>
      </c>
      <c r="X22" s="32" t="str">
        <f>IF(ISERROR(AVERAGE(Judge1:Judge5!X22))," ", AVERAGE(Judge1:Judge5!X22))</f>
        <v xml:space="preserve"> 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1063</v>
      </c>
      <c r="B23" s="19">
        <v>6323</v>
      </c>
      <c r="C23" s="3" t="s">
        <v>23</v>
      </c>
      <c r="D23" s="3" t="s">
        <v>38</v>
      </c>
      <c r="E23" s="3">
        <v>-25</v>
      </c>
      <c r="F23" s="32" t="str">
        <f>IF(ISERROR(AVERAGE(Judge1:Judge5!F23))," ", AVERAGE(Judge1:Judge5!F23))</f>
        <v xml:space="preserve"> </v>
      </c>
      <c r="G23" s="32" t="str">
        <f>IF(ISERROR(AVERAGE(Judge1:Judge5!G23))," ", AVERAGE(Judge1:Judge5!G23))</f>
        <v xml:space="preserve"> </v>
      </c>
      <c r="H23" s="32" t="str">
        <f>IF(ISERROR(AVERAGE(Judge1:Judge5!H23))," ", AVERAGE(Judge1:Judge5!H23))</f>
        <v xml:space="preserve"> </v>
      </c>
      <c r="I23" s="32" t="str">
        <f>IF(ISERROR(AVERAGE(Judge1:Judge5!I23))," ", AVERAGE(Judge1:Judge5!I23))</f>
        <v xml:space="preserve"> </v>
      </c>
      <c r="J23" s="32" t="str">
        <f>IF(ISERROR(AVERAGE(Judge1:Judge5!J23))," ", AVERAGE(Judge1:Judge5!J23))</f>
        <v xml:space="preserve"> </v>
      </c>
      <c r="K23" s="32" t="str">
        <f>IF(ISERROR(AVERAGE(Judge1:Judge5!K23))," ", AVERAGE(Judge1:Judge5!K23))</f>
        <v xml:space="preserve"> </v>
      </c>
      <c r="L23" s="32" t="str">
        <f>IF(ISERROR(AVERAGE(Judge1:Judge5!L23))," ", AVERAGE(Judge1:Judge5!L23))</f>
        <v xml:space="preserve"> </v>
      </c>
      <c r="M23" s="32" t="str">
        <f>IF(ISERROR(AVERAGE(Judge1:Judge5!M23))," ", AVERAGE(Judge1:Judge5!M23))</f>
        <v xml:space="preserve"> </v>
      </c>
      <c r="N23" s="32" t="str">
        <f>IF(ISERROR(AVERAGE(Judge1:Judge5!N23))," ", AVERAGE(Judge1:Judge5!N23))</f>
        <v xml:space="preserve"> </v>
      </c>
      <c r="O23" s="32" t="str">
        <f>IF(ISERROR(AVERAGE(Judge1:Judge5!O23))," ", AVERAGE(Judge1:Judge5!O23))</f>
        <v xml:space="preserve"> </v>
      </c>
      <c r="P23" s="32" t="str">
        <f>IF(ISERROR(AVERAGE(Judge1:Judge5!P23))," ", AVERAGE(Judge1:Judge5!P23))</f>
        <v xml:space="preserve"> </v>
      </c>
      <c r="Q23" s="32" t="str">
        <f>IF(ISERROR(AVERAGE(Judge1:Judge5!Q23))," ", AVERAGE(Judge1:Judge5!Q23))</f>
        <v xml:space="preserve"> </v>
      </c>
      <c r="R23" s="32" t="str">
        <f>IF(ISERROR(AVERAGE(Judge1:Judge5!R23))," ", AVERAGE(Judge1:Judge5!R23))</f>
        <v xml:space="preserve"> </v>
      </c>
      <c r="S23" s="32" t="str">
        <f>IF(ISERROR(AVERAGE(Judge1:Judge5!S23))," ", AVERAGE(Judge1:Judge5!S23))</f>
        <v xml:space="preserve"> </v>
      </c>
      <c r="T23" s="32" t="str">
        <f>IF(ISERROR(AVERAGE(Judge1:Judge5!T23))," ", AVERAGE(Judge1:Judge5!T23))</f>
        <v xml:space="preserve"> </v>
      </c>
      <c r="U23" s="32" t="str">
        <f>IF(ISERROR(AVERAGE(Judge1:Judge5!U23))," ", AVERAGE(Judge1:Judge5!U23))</f>
        <v xml:space="preserve"> </v>
      </c>
      <c r="V23" s="32" t="str">
        <f>IF(ISERROR(AVERAGE(Judge1:Judge5!V23))," ", AVERAGE(Judge1:Judge5!V23))</f>
        <v xml:space="preserve"> </v>
      </c>
      <c r="W23" s="32" t="str">
        <f>IF(ISERROR(AVERAGE(Judge1:Judge5!W23))," ", AVERAGE(Judge1:Judge5!W23))</f>
        <v xml:space="preserve"> </v>
      </c>
      <c r="X23" s="32" t="str">
        <f>IF(ISERROR(AVERAGE(Judge1:Judge5!X23))," ", AVERAGE(Judge1:Judge5!X23))</f>
        <v xml:space="preserve"> 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1063</v>
      </c>
      <c r="B24" s="19">
        <v>6324</v>
      </c>
      <c r="C24" s="21" t="s">
        <v>39</v>
      </c>
      <c r="D24" s="21" t="s">
        <v>40</v>
      </c>
      <c r="E24" s="21">
        <v>-10</v>
      </c>
      <c r="F24" s="33" t="str">
        <f>IF(ISERROR(AVERAGE(Judge1:Judge5!F24))," ", AVERAGE(Judge1:Judge5!F24))</f>
        <v xml:space="preserve"> </v>
      </c>
      <c r="G24" s="33" t="str">
        <f>IF(ISERROR(AVERAGE(Judge1:Judge5!G24))," ", AVERAGE(Judge1:Judge5!G24))</f>
        <v xml:space="preserve"> </v>
      </c>
      <c r="H24" s="33" t="str">
        <f>IF(ISERROR(AVERAGE(Judge1:Judge5!H24))," ", AVERAGE(Judge1:Judge5!H24))</f>
        <v xml:space="preserve"> </v>
      </c>
      <c r="I24" s="33" t="str">
        <f>IF(ISERROR(AVERAGE(Judge1:Judge5!I24))," ", AVERAGE(Judge1:Judge5!I24))</f>
        <v xml:space="preserve"> </v>
      </c>
      <c r="J24" s="33" t="str">
        <f>IF(ISERROR(AVERAGE(Judge1:Judge5!J24))," ", AVERAGE(Judge1:Judge5!J24))</f>
        <v xml:space="preserve"> </v>
      </c>
      <c r="K24" s="33" t="str">
        <f>IF(ISERROR(AVERAGE(Judge1:Judge5!K24))," ", AVERAGE(Judge1:Judge5!K24))</f>
        <v xml:space="preserve"> </v>
      </c>
      <c r="L24" s="33" t="str">
        <f>IF(ISERROR(AVERAGE(Judge1:Judge5!L24))," ", AVERAGE(Judge1:Judge5!L24))</f>
        <v xml:space="preserve"> </v>
      </c>
      <c r="M24" s="33" t="str">
        <f>IF(ISERROR(AVERAGE(Judge1:Judge5!M24))," ", AVERAGE(Judge1:Judge5!M24))</f>
        <v xml:space="preserve"> </v>
      </c>
      <c r="N24" s="33" t="str">
        <f>IF(ISERROR(AVERAGE(Judge1:Judge5!N24))," ", AVERAGE(Judge1:Judge5!N24))</f>
        <v xml:space="preserve"> </v>
      </c>
      <c r="O24" s="33" t="str">
        <f>IF(ISERROR(AVERAGE(Judge1:Judge5!O24))," ", AVERAGE(Judge1:Judge5!O24))</f>
        <v xml:space="preserve"> </v>
      </c>
      <c r="P24" s="33" t="str">
        <f>IF(ISERROR(AVERAGE(Judge1:Judge5!P24))," ", AVERAGE(Judge1:Judge5!P24))</f>
        <v xml:space="preserve"> </v>
      </c>
      <c r="Q24" s="33" t="str">
        <f>IF(ISERROR(AVERAGE(Judge1:Judge5!Q24))," ", AVERAGE(Judge1:Judge5!Q24))</f>
        <v xml:space="preserve"> </v>
      </c>
      <c r="R24" s="33" t="str">
        <f>IF(ISERROR(AVERAGE(Judge1:Judge5!R24))," ", AVERAGE(Judge1:Judge5!R24))</f>
        <v xml:space="preserve"> </v>
      </c>
      <c r="S24" s="33" t="str">
        <f>IF(ISERROR(AVERAGE(Judge1:Judge5!S24))," ", AVERAGE(Judge1:Judge5!S24))</f>
        <v xml:space="preserve"> </v>
      </c>
      <c r="T24" s="33" t="str">
        <f>IF(ISERROR(AVERAGE(Judge1:Judge5!T24))," ", AVERAGE(Judge1:Judge5!T24))</f>
        <v xml:space="preserve"> </v>
      </c>
      <c r="U24" s="33" t="str">
        <f>IF(ISERROR(AVERAGE(Judge1:Judge5!U24))," ", AVERAGE(Judge1:Judge5!U24))</f>
        <v xml:space="preserve"> </v>
      </c>
      <c r="V24" s="33" t="str">
        <f>IF(ISERROR(AVERAGE(Judge1:Judge5!V24))," ", AVERAGE(Judge1:Judge5!V24))</f>
        <v xml:space="preserve"> </v>
      </c>
      <c r="W24" s="33" t="str">
        <f>IF(ISERROR(AVERAGE(Judge1:Judge5!W24))," ", AVERAGE(Judge1:Judge5!W24))</f>
        <v xml:space="preserve"> </v>
      </c>
      <c r="X24" s="33" t="str">
        <f>IF(ISERROR(AVERAGE(Judge1:Judge5!X24))," ", AVERAGE(Judge1:Judge5!X24))</f>
        <v xml:space="preserve"> </v>
      </c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1063</v>
      </c>
      <c r="B25" s="19">
        <v>6325</v>
      </c>
      <c r="C25" s="21" t="s">
        <v>39</v>
      </c>
      <c r="D25" s="21" t="s">
        <v>41</v>
      </c>
      <c r="E25" s="21">
        <v>-10</v>
      </c>
      <c r="F25" s="33" t="str">
        <f>IF(ISERROR(AVERAGE(Judge1:Judge5!F25))," ", AVERAGE(Judge1:Judge5!F25))</f>
        <v xml:space="preserve"> </v>
      </c>
      <c r="G25" s="33" t="str">
        <f>IF(ISERROR(AVERAGE(Judge1:Judge5!G25))," ", AVERAGE(Judge1:Judge5!G25))</f>
        <v xml:space="preserve"> </v>
      </c>
      <c r="H25" s="33" t="str">
        <f>IF(ISERROR(AVERAGE(Judge1:Judge5!H25))," ", AVERAGE(Judge1:Judge5!H25))</f>
        <v xml:space="preserve"> </v>
      </c>
      <c r="I25" s="33" t="str">
        <f>IF(ISERROR(AVERAGE(Judge1:Judge5!I25))," ", AVERAGE(Judge1:Judge5!I25))</f>
        <v xml:space="preserve"> </v>
      </c>
      <c r="J25" s="33" t="str">
        <f>IF(ISERROR(AVERAGE(Judge1:Judge5!J25))," ", AVERAGE(Judge1:Judge5!J25))</f>
        <v xml:space="preserve"> </v>
      </c>
      <c r="K25" s="33" t="str">
        <f>IF(ISERROR(AVERAGE(Judge1:Judge5!K25))," ", AVERAGE(Judge1:Judge5!K25))</f>
        <v xml:space="preserve"> </v>
      </c>
      <c r="L25" s="33" t="str">
        <f>IF(ISERROR(AVERAGE(Judge1:Judge5!L25))," ", AVERAGE(Judge1:Judge5!L25))</f>
        <v xml:space="preserve"> </v>
      </c>
      <c r="M25" s="33" t="str">
        <f>IF(ISERROR(AVERAGE(Judge1:Judge5!M25))," ", AVERAGE(Judge1:Judge5!M25))</f>
        <v xml:space="preserve"> </v>
      </c>
      <c r="N25" s="33" t="str">
        <f>IF(ISERROR(AVERAGE(Judge1:Judge5!N25))," ", AVERAGE(Judge1:Judge5!N25))</f>
        <v xml:space="preserve"> </v>
      </c>
      <c r="O25" s="33" t="str">
        <f>IF(ISERROR(AVERAGE(Judge1:Judge5!O25))," ", AVERAGE(Judge1:Judge5!O25))</f>
        <v xml:space="preserve"> </v>
      </c>
      <c r="P25" s="33" t="str">
        <f>IF(ISERROR(AVERAGE(Judge1:Judge5!P25))," ", AVERAGE(Judge1:Judge5!P25))</f>
        <v xml:space="preserve"> </v>
      </c>
      <c r="Q25" s="33" t="str">
        <f>IF(ISERROR(AVERAGE(Judge1:Judge5!Q25))," ", AVERAGE(Judge1:Judge5!Q25))</f>
        <v xml:space="preserve"> </v>
      </c>
      <c r="R25" s="33" t="str">
        <f>IF(ISERROR(AVERAGE(Judge1:Judge5!R25))," ", AVERAGE(Judge1:Judge5!R25))</f>
        <v xml:space="preserve"> </v>
      </c>
      <c r="S25" s="33" t="str">
        <f>IF(ISERROR(AVERAGE(Judge1:Judge5!S25))," ", AVERAGE(Judge1:Judge5!S25))</f>
        <v xml:space="preserve"> </v>
      </c>
      <c r="T25" s="33" t="str">
        <f>IF(ISERROR(AVERAGE(Judge1:Judge5!T25))," ", AVERAGE(Judge1:Judge5!T25))</f>
        <v xml:space="preserve"> </v>
      </c>
      <c r="U25" s="33" t="str">
        <f>IF(ISERROR(AVERAGE(Judge1:Judge5!U25))," ", AVERAGE(Judge1:Judge5!U25))</f>
        <v xml:space="preserve"> </v>
      </c>
      <c r="V25" s="33" t="str">
        <f>IF(ISERROR(AVERAGE(Judge1:Judge5!V25))," ", AVERAGE(Judge1:Judge5!V25))</f>
        <v xml:space="preserve"> </v>
      </c>
      <c r="W25" s="33" t="str">
        <f>IF(ISERROR(AVERAGE(Judge1:Judge5!W25))," ", AVERAGE(Judge1:Judge5!W25))</f>
        <v xml:space="preserve"> </v>
      </c>
      <c r="X25" s="33" t="str">
        <f>IF(ISERROR(AVERAGE(Judge1:Judge5!X25))," ", AVERAGE(Judge1:Judge5!X25))</f>
        <v xml:space="preserve"> </v>
      </c>
      <c r="Y25" s="2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45</v>
      </c>
      <c r="E29" s="24" t="s">
        <v>46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44</v>
      </c>
      <c r="D30" s="25">
        <f>LARGE($F$28:$X$28,1)</f>
        <v>0</v>
      </c>
      <c r="E30">
        <f>INDEX($F$6:$X$6,MATCH($D$30,$F$28:$X$28,0))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47</v>
      </c>
      <c r="D31" s="20">
        <f>LARGE($F$28:$X$28,2)</f>
        <v>0</v>
      </c>
      <c r="E31">
        <f>INDEX($F$6:$X$6,MATCH($D$31,$F$28:$X$28,0))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48</v>
      </c>
      <c r="D32" s="26">
        <f>LARGE($F$28:$X$28,3)</f>
        <v>0</v>
      </c>
      <c r="E32">
        <f>INDEX($F$6:$X$6,MATCH($D$32,$F$28:$X$28,0))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 ht="13.8" x14ac:dyDescent="0.25">
      <c r="D33" s="27">
        <f>LARGE($F$28:$X$28,4)</f>
        <v>0</v>
      </c>
      <c r="E33" s="29" t="str">
        <f>IF( OR( EXACT( $D$30,$D$31 ), EXACT($D$31,$D$32 ), EXACT($D$32,$D$33 )),"** TIE **", " ")</f>
        <v>** TIE **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 ht="100.05" customHeight="1" x14ac:dyDescent="0.25">
      <c r="E34" s="30" t="s">
        <v>49</v>
      </c>
      <c r="F34" s="34" t="str">
        <f>Judge1!F34 &amp; " " &amp; Judge2!F34 &amp; " " &amp; Judge3!F34 &amp; " " &amp; Judge4!F34 &amp; " " &amp; Judge5!F34</f>
        <v xml:space="preserve">    </v>
      </c>
      <c r="G34" s="31" t="str">
        <f>Judge1!G34 &amp; " " &amp; Judge2!G34 &amp; " " &amp; Judge3!G34 &amp; " " &amp; Judge4!G34 &amp; " " &amp; Judge5!G34</f>
        <v xml:space="preserve">    </v>
      </c>
      <c r="H34" s="31" t="str">
        <f>Judge1!H34 &amp; " " &amp; Judge2!H34 &amp; " " &amp; Judge3!H34 &amp; " " &amp; Judge4!H34 &amp; " " &amp; Judge5!H34</f>
        <v xml:space="preserve">    </v>
      </c>
      <c r="I34" s="31" t="str">
        <f>Judge1!I34 &amp; " " &amp; Judge2!I34 &amp; " " &amp; Judge3!I34 &amp; " " &amp; Judge4!I34 &amp; " " &amp; Judge5!I34</f>
        <v xml:space="preserve">    </v>
      </c>
      <c r="J34" s="31" t="str">
        <f>Judge1!J34 &amp; " " &amp; Judge2!J34 &amp; " " &amp; Judge3!J34 &amp; " " &amp; Judge4!J34 &amp; " " &amp; Judge5!J34</f>
        <v xml:space="preserve">    </v>
      </c>
      <c r="K34" s="31" t="str">
        <f>Judge1!K34 &amp; " " &amp; Judge2!K34 &amp; " " &amp; Judge3!K34 &amp; " " &amp; Judge4!K34 &amp; " " &amp; Judge5!K34</f>
        <v xml:space="preserve">    </v>
      </c>
      <c r="L34" s="31" t="str">
        <f>Judge1!L34 &amp; " " &amp; Judge2!L34 &amp; " " &amp; Judge3!L34 &amp; " " &amp; Judge4!L34 &amp; " " &amp; Judge5!L34</f>
        <v xml:space="preserve">    </v>
      </c>
      <c r="M34" s="31" t="str">
        <f>Judge1!M34 &amp; " " &amp; Judge2!M34 &amp; " " &amp; Judge3!M34 &amp; " " &amp; Judge4!M34 &amp; " " &amp; Judge5!M34</f>
        <v xml:space="preserve">    </v>
      </c>
      <c r="N34" s="31" t="str">
        <f>Judge1!N34 &amp; " " &amp; Judge2!N34 &amp; " " &amp; Judge3!N34 &amp; " " &amp; Judge4!N34 &amp; " " &amp; Judge5!N34</f>
        <v xml:space="preserve">    </v>
      </c>
      <c r="O34" s="31" t="str">
        <f>Judge1!O34 &amp; " " &amp; Judge2!O34 &amp; " " &amp; Judge3!O34 &amp; " " &amp; Judge4!O34 &amp; " " &amp; Judge5!O34</f>
        <v xml:space="preserve">    </v>
      </c>
      <c r="P34" s="31" t="str">
        <f>Judge1!P34 &amp; " " &amp; Judge2!P34 &amp; " " &amp; Judge3!P34 &amp; " " &amp; Judge4!P34 &amp; " " &amp; Judge5!P34</f>
        <v xml:space="preserve">    </v>
      </c>
      <c r="Q34" s="31" t="str">
        <f>Judge1!Q34 &amp; " " &amp; Judge2!Q34 &amp; " " &amp; Judge3!Q34 &amp; " " &amp; Judge4!Q34 &amp; " " &amp; Judge5!Q34</f>
        <v xml:space="preserve">    </v>
      </c>
      <c r="R34" s="31" t="str">
        <f>Judge1!R34 &amp; " " &amp; Judge2!R34 &amp; " " &amp; Judge3!R34 &amp; " " &amp; Judge4!R34 &amp; " " &amp; Judge5!R34</f>
        <v xml:space="preserve">    </v>
      </c>
      <c r="S34" s="31" t="str">
        <f>Judge1!S34 &amp; " " &amp; Judge2!S34 &amp; " " &amp; Judge3!S34 &amp; " " &amp; Judge4!S34 &amp; " " &amp; Judge5!S34</f>
        <v xml:space="preserve">    </v>
      </c>
      <c r="T34" s="31" t="str">
        <f>Judge1!T34 &amp; " " &amp; Judge2!T34 &amp; " " &amp; Judge3!T34 &amp; " " &amp; Judge4!T34 &amp; " " &amp; Judge5!T34</f>
        <v xml:space="preserve">    </v>
      </c>
      <c r="U34" s="31" t="str">
        <f>Judge1!U34 &amp; " " &amp; Judge2!U34 &amp; " " &amp; Judge3!U34 &amp; " " &amp; Judge4!U34 &amp; " " &amp; Judge5!U34</f>
        <v xml:space="preserve">    </v>
      </c>
      <c r="V34" s="31" t="str">
        <f>Judge1!V34 &amp; " " &amp; Judge2!V34 &amp; " " &amp; Judge3!V34 &amp; " " &amp; Judge4!V34 &amp; " " &amp; Judge5!V34</f>
        <v xml:space="preserve">    </v>
      </c>
      <c r="W34" s="31" t="str">
        <f>Judge1!W34 &amp; " " &amp; Judge2!W34 &amp; " " &amp; Judge3!W34 &amp; " " &amp; Judge4!W34 &amp; " " &amp; Judge5!W34</f>
        <v xml:space="preserve">    </v>
      </c>
      <c r="X34" s="31" t="str">
        <f>Judge1!X34 &amp; " " &amp; Judge2!X34 &amp; " " &amp; Judge3!X34 &amp; " " &amp; Judge4!X34 &amp; " " &amp; Judge5!X34</f>
        <v xml:space="preserve">    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X7">
    <cfRule type="cellIs" dxfId="524" priority="1" stopIfTrue="1" operator="greaterThan">
      <formula>$E$7</formula>
    </cfRule>
    <cfRule type="cellIs" dxfId="523" priority="2" stopIfTrue="1" operator="equal">
      <formula>""</formula>
    </cfRule>
    <cfRule type="cellIs" dxfId="522" priority="3" stopIfTrue="1" operator="equal">
      <formula>0</formula>
    </cfRule>
    <cfRule type="cellIs" dxfId="521" priority="4" stopIfTrue="1" operator="lessThan">
      <formula>($E$7 * 0.25)</formula>
    </cfRule>
  </conditionalFormatting>
  <conditionalFormatting sqref="E8:X8">
    <cfRule type="cellIs" dxfId="520" priority="5" stopIfTrue="1" operator="greaterThan">
      <formula>$E$8</formula>
    </cfRule>
    <cfRule type="cellIs" dxfId="519" priority="6" stopIfTrue="1" operator="equal">
      <formula>""</formula>
    </cfRule>
    <cfRule type="cellIs" dxfId="518" priority="7" stopIfTrue="1" operator="equal">
      <formula>0</formula>
    </cfRule>
    <cfRule type="cellIs" dxfId="517" priority="8" stopIfTrue="1" operator="lessThan">
      <formula>($E$8 * 0.25)</formula>
    </cfRule>
  </conditionalFormatting>
  <conditionalFormatting sqref="E9:X9">
    <cfRule type="cellIs" dxfId="516" priority="9" stopIfTrue="1" operator="greaterThan">
      <formula>$E$9</formula>
    </cfRule>
    <cfRule type="cellIs" dxfId="515" priority="10" stopIfTrue="1" operator="equal">
      <formula>""</formula>
    </cfRule>
    <cfRule type="cellIs" dxfId="514" priority="11" stopIfTrue="1" operator="equal">
      <formula>0</formula>
    </cfRule>
    <cfRule type="cellIs" dxfId="513" priority="12" stopIfTrue="1" operator="lessThan">
      <formula>($E$9 * 0.25)</formula>
    </cfRule>
  </conditionalFormatting>
  <conditionalFormatting sqref="E10:X10">
    <cfRule type="cellIs" dxfId="512" priority="13" stopIfTrue="1" operator="greaterThan">
      <formula>$E$10</formula>
    </cfRule>
    <cfRule type="cellIs" dxfId="511" priority="14" stopIfTrue="1" operator="equal">
      <formula>""</formula>
    </cfRule>
    <cfRule type="cellIs" dxfId="510" priority="15" stopIfTrue="1" operator="equal">
      <formula>0</formula>
    </cfRule>
    <cfRule type="cellIs" dxfId="509" priority="16" stopIfTrue="1" operator="lessThan">
      <formula>($E$10 * 0.25)</formula>
    </cfRule>
  </conditionalFormatting>
  <conditionalFormatting sqref="E11:X11">
    <cfRule type="cellIs" dxfId="508" priority="17" stopIfTrue="1" operator="greaterThan">
      <formula>$E$11</formula>
    </cfRule>
    <cfRule type="cellIs" dxfId="507" priority="18" stopIfTrue="1" operator="equal">
      <formula>""</formula>
    </cfRule>
    <cfRule type="cellIs" dxfId="506" priority="19" stopIfTrue="1" operator="equal">
      <formula>0</formula>
    </cfRule>
    <cfRule type="cellIs" dxfId="505" priority="20" stopIfTrue="1" operator="lessThan">
      <formula>($E$11 * 0.25)</formula>
    </cfRule>
  </conditionalFormatting>
  <conditionalFormatting sqref="E12:X12">
    <cfRule type="cellIs" dxfId="504" priority="21" stopIfTrue="1" operator="greaterThan">
      <formula>$E$12</formula>
    </cfRule>
    <cfRule type="cellIs" dxfId="503" priority="22" stopIfTrue="1" operator="equal">
      <formula>""</formula>
    </cfRule>
    <cfRule type="cellIs" dxfId="502" priority="23" stopIfTrue="1" operator="equal">
      <formula>0</formula>
    </cfRule>
    <cfRule type="cellIs" dxfId="501" priority="24" stopIfTrue="1" operator="lessThan">
      <formula>($E$12 * 0.25)</formula>
    </cfRule>
  </conditionalFormatting>
  <conditionalFormatting sqref="E13:X13">
    <cfRule type="cellIs" dxfId="500" priority="25" stopIfTrue="1" operator="greaterThan">
      <formula>$E$13</formula>
    </cfRule>
    <cfRule type="cellIs" dxfId="499" priority="26" stopIfTrue="1" operator="equal">
      <formula>""</formula>
    </cfRule>
    <cfRule type="cellIs" dxfId="498" priority="27" stopIfTrue="1" operator="equal">
      <formula>0</formula>
    </cfRule>
    <cfRule type="cellIs" dxfId="497" priority="28" stopIfTrue="1" operator="lessThan">
      <formula>($E$13 * 0.25)</formula>
    </cfRule>
  </conditionalFormatting>
  <conditionalFormatting sqref="E14:X14">
    <cfRule type="cellIs" dxfId="496" priority="29" stopIfTrue="1" operator="greaterThan">
      <formula>$E$14</formula>
    </cfRule>
    <cfRule type="cellIs" dxfId="495" priority="30" stopIfTrue="1" operator="equal">
      <formula>""</formula>
    </cfRule>
    <cfRule type="cellIs" dxfId="494" priority="31" stopIfTrue="1" operator="equal">
      <formula>0</formula>
    </cfRule>
    <cfRule type="cellIs" dxfId="493" priority="32" stopIfTrue="1" operator="lessThan">
      <formula>($E$14 * 0.25)</formula>
    </cfRule>
  </conditionalFormatting>
  <conditionalFormatting sqref="E15:X15">
    <cfRule type="cellIs" dxfId="492" priority="33" stopIfTrue="1" operator="greaterThan">
      <formula>$E$15</formula>
    </cfRule>
    <cfRule type="cellIs" dxfId="491" priority="34" stopIfTrue="1" operator="equal">
      <formula>""</formula>
    </cfRule>
    <cfRule type="cellIs" dxfId="490" priority="35" stopIfTrue="1" operator="equal">
      <formula>0</formula>
    </cfRule>
    <cfRule type="cellIs" dxfId="489" priority="36" stopIfTrue="1" operator="lessThan">
      <formula>($E$15 * 0.25)</formula>
    </cfRule>
  </conditionalFormatting>
  <conditionalFormatting sqref="E16:X16">
    <cfRule type="cellIs" dxfId="488" priority="37" stopIfTrue="1" operator="greaterThan">
      <formula>$E$16</formula>
    </cfRule>
    <cfRule type="cellIs" dxfId="487" priority="38" stopIfTrue="1" operator="equal">
      <formula>""</formula>
    </cfRule>
    <cfRule type="cellIs" dxfId="486" priority="39" stopIfTrue="1" operator="equal">
      <formula>0</formula>
    </cfRule>
    <cfRule type="cellIs" dxfId="485" priority="40" stopIfTrue="1" operator="lessThan">
      <formula>($E$16 * 0.25)</formula>
    </cfRule>
  </conditionalFormatting>
  <conditionalFormatting sqref="E17:X17">
    <cfRule type="cellIs" dxfId="484" priority="41" stopIfTrue="1" operator="greaterThan">
      <formula>$E$17</formula>
    </cfRule>
    <cfRule type="cellIs" dxfId="483" priority="42" stopIfTrue="1" operator="equal">
      <formula>""</formula>
    </cfRule>
    <cfRule type="cellIs" dxfId="482" priority="43" stopIfTrue="1" operator="equal">
      <formula>0</formula>
    </cfRule>
    <cfRule type="cellIs" dxfId="481" priority="44" stopIfTrue="1" operator="lessThan">
      <formula>($E$17 * 0.25)</formula>
    </cfRule>
  </conditionalFormatting>
  <conditionalFormatting sqref="E18:X18">
    <cfRule type="cellIs" dxfId="480" priority="45" stopIfTrue="1" operator="greaterThan">
      <formula>$E$18</formula>
    </cfRule>
    <cfRule type="cellIs" dxfId="479" priority="46" stopIfTrue="1" operator="equal">
      <formula>""</formula>
    </cfRule>
    <cfRule type="cellIs" dxfId="478" priority="47" stopIfTrue="1" operator="equal">
      <formula>0</formula>
    </cfRule>
    <cfRule type="cellIs" dxfId="477" priority="48" stopIfTrue="1" operator="lessThan">
      <formula>($E$18 * 0.25)</formula>
    </cfRule>
  </conditionalFormatting>
  <conditionalFormatting sqref="E19:X19">
    <cfRule type="cellIs" dxfId="476" priority="49" stopIfTrue="1" operator="greaterThan">
      <formula>$E$19</formula>
    </cfRule>
    <cfRule type="cellIs" dxfId="475" priority="50" stopIfTrue="1" operator="equal">
      <formula>""</formula>
    </cfRule>
    <cfRule type="cellIs" dxfId="474" priority="51" stopIfTrue="1" operator="equal">
      <formula>0</formula>
    </cfRule>
    <cfRule type="cellIs" dxfId="473" priority="52" stopIfTrue="1" operator="lessThan">
      <formula>($E$19 * 0.25)</formula>
    </cfRule>
  </conditionalFormatting>
  <conditionalFormatting sqref="E20:X20">
    <cfRule type="cellIs" dxfId="472" priority="53" stopIfTrue="1" operator="greaterThan">
      <formula>$E$20</formula>
    </cfRule>
    <cfRule type="cellIs" dxfId="471" priority="54" stopIfTrue="1" operator="equal">
      <formula>""</formula>
    </cfRule>
    <cfRule type="cellIs" dxfId="470" priority="55" stopIfTrue="1" operator="equal">
      <formula>0</formula>
    </cfRule>
    <cfRule type="cellIs" dxfId="469" priority="56" stopIfTrue="1" operator="lessThan">
      <formula>($E$20 * 0.25)</formula>
    </cfRule>
  </conditionalFormatting>
  <conditionalFormatting sqref="E21:X21">
    <cfRule type="cellIs" dxfId="468" priority="57" stopIfTrue="1" operator="greaterThan">
      <formula>$E$21</formula>
    </cfRule>
    <cfRule type="cellIs" dxfId="467" priority="58" stopIfTrue="1" operator="equal">
      <formula>""</formula>
    </cfRule>
    <cfRule type="cellIs" dxfId="466" priority="59" stopIfTrue="1" operator="equal">
      <formula>0</formula>
    </cfRule>
    <cfRule type="cellIs" dxfId="465" priority="60" stopIfTrue="1" operator="lessThan">
      <formula>($E$21 * 0.25)</formula>
    </cfRule>
  </conditionalFormatting>
  <conditionalFormatting sqref="E22:X22">
    <cfRule type="cellIs" dxfId="464" priority="61" stopIfTrue="1" operator="greaterThan">
      <formula>$E$22</formula>
    </cfRule>
    <cfRule type="cellIs" dxfId="463" priority="62" stopIfTrue="1" operator="equal">
      <formula>""</formula>
    </cfRule>
    <cfRule type="cellIs" dxfId="462" priority="63" stopIfTrue="1" operator="equal">
      <formula>0</formula>
    </cfRule>
    <cfRule type="cellIs" dxfId="461" priority="64" stopIfTrue="1" operator="lessThan">
      <formula>($E$22 * 0.25)</formula>
    </cfRule>
  </conditionalFormatting>
  <conditionalFormatting sqref="E23:X23">
    <cfRule type="cellIs" dxfId="460" priority="65" stopIfTrue="1" operator="greaterThan">
      <formula>$E$23</formula>
    </cfRule>
    <cfRule type="cellIs" dxfId="459" priority="66" stopIfTrue="1" operator="equal">
      <formula>""</formula>
    </cfRule>
    <cfRule type="cellIs" dxfId="458" priority="67" stopIfTrue="1" operator="equal">
      <formula>0</formula>
    </cfRule>
    <cfRule type="cellIs" dxfId="457" priority="68" stopIfTrue="1" operator="lessThan">
      <formula>($E$23 * 0.25)</formula>
    </cfRule>
  </conditionalFormatting>
  <conditionalFormatting sqref="E24:X24">
    <cfRule type="cellIs" dxfId="456" priority="69" stopIfTrue="1" operator="lessThan">
      <formula>$E$24</formula>
    </cfRule>
    <cfRule type="cellIs" dxfId="455" priority="70" stopIfTrue="1" operator="greaterThan">
      <formula>0</formula>
    </cfRule>
  </conditionalFormatting>
  <conditionalFormatting sqref="E25:X25">
    <cfRule type="cellIs" dxfId="454" priority="71" stopIfTrue="1" operator="lessThan">
      <formula>$E$25</formula>
    </cfRule>
    <cfRule type="cellIs" dxfId="453" priority="72" stopIfTrue="1" operator="greaterThan">
      <formula>0</formula>
    </cfRule>
  </conditionalFormatting>
  <conditionalFormatting sqref="C28:X28">
    <cfRule type="cellIs" dxfId="452" priority="73" stopIfTrue="1" operator="equal">
      <formula>$D$30</formula>
    </cfRule>
    <cfRule type="cellIs" dxfId="451" priority="74" stopIfTrue="1" operator="equal">
      <formula>$D$31</formula>
    </cfRule>
    <cfRule type="cellIs" dxfId="450" priority="75" stopIfTrue="1" operator="equal">
      <formula>$D$32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39711-F1FE-4BD4-A6F9-0854ED156669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4" width="25.77734375" customWidth="1"/>
    <col min="2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</row>
    <row r="7" spans="1:69" x14ac:dyDescent="0.25">
      <c r="A7" s="19">
        <v>1063</v>
      </c>
      <c r="B7" s="19">
        <v>6307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1063</v>
      </c>
      <c r="B8" s="19">
        <v>6308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1063</v>
      </c>
      <c r="B9" s="19">
        <v>6309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1063</v>
      </c>
      <c r="B10" s="19">
        <v>6310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1063</v>
      </c>
      <c r="B11" s="19">
        <v>6311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1063</v>
      </c>
      <c r="B12" s="19">
        <v>6312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1063</v>
      </c>
      <c r="B13" s="19">
        <v>6314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1063</v>
      </c>
      <c r="B14" s="19">
        <v>6315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1063</v>
      </c>
      <c r="B15" s="19">
        <v>6316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1063</v>
      </c>
      <c r="B16" s="19">
        <v>6317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1063</v>
      </c>
      <c r="B17" s="19">
        <v>701567</v>
      </c>
      <c r="C17" s="3" t="s">
        <v>23</v>
      </c>
      <c r="D17" s="3" t="s">
        <v>34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1063</v>
      </c>
      <c r="B18" s="19">
        <v>6318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1063</v>
      </c>
      <c r="B19" s="19">
        <v>6319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1063</v>
      </c>
      <c r="B20" s="19">
        <v>6320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1063</v>
      </c>
      <c r="B21" s="19">
        <v>6321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1063</v>
      </c>
      <c r="B22" s="19">
        <v>6322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1063</v>
      </c>
      <c r="B23" s="19">
        <v>6323</v>
      </c>
      <c r="C23" s="3" t="s">
        <v>23</v>
      </c>
      <c r="D23" s="3" t="s">
        <v>38</v>
      </c>
      <c r="E23" s="3">
        <v>-25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1063</v>
      </c>
      <c r="B24" s="19">
        <v>6324</v>
      </c>
      <c r="C24" s="21" t="s">
        <v>39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1063</v>
      </c>
      <c r="B25" s="19">
        <v>6325</v>
      </c>
      <c r="C25" s="21" t="s">
        <v>39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45</v>
      </c>
      <c r="E29" s="24" t="s">
        <v>46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49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X7">
    <cfRule type="cellIs" dxfId="149" priority="1" stopIfTrue="1" operator="greaterThan">
      <formula>$E$7</formula>
    </cfRule>
    <cfRule type="cellIs" dxfId="148" priority="2" stopIfTrue="1" operator="equal">
      <formula>""</formula>
    </cfRule>
    <cfRule type="cellIs" dxfId="147" priority="3" stopIfTrue="1" operator="equal">
      <formula>0</formula>
    </cfRule>
    <cfRule type="cellIs" dxfId="146" priority="4" stopIfTrue="1" operator="lessThan">
      <formula>($E$7 * 0.25)</formula>
    </cfRule>
  </conditionalFormatting>
  <conditionalFormatting sqref="E8:X8">
    <cfRule type="cellIs" dxfId="145" priority="5" stopIfTrue="1" operator="greaterThan">
      <formula>$E$8</formula>
    </cfRule>
    <cfRule type="cellIs" dxfId="144" priority="6" stopIfTrue="1" operator="equal">
      <formula>""</formula>
    </cfRule>
    <cfRule type="cellIs" dxfId="143" priority="7" stopIfTrue="1" operator="equal">
      <formula>0</formula>
    </cfRule>
    <cfRule type="cellIs" dxfId="142" priority="8" stopIfTrue="1" operator="lessThan">
      <formula>($E$8 * 0.25)</formula>
    </cfRule>
  </conditionalFormatting>
  <conditionalFormatting sqref="E9:X9">
    <cfRule type="cellIs" dxfId="141" priority="9" stopIfTrue="1" operator="greaterThan">
      <formula>$E$9</formula>
    </cfRule>
    <cfRule type="cellIs" dxfId="140" priority="10" stopIfTrue="1" operator="equal">
      <formula>""</formula>
    </cfRule>
    <cfRule type="cellIs" dxfId="139" priority="11" stopIfTrue="1" operator="equal">
      <formula>0</formula>
    </cfRule>
    <cfRule type="cellIs" dxfId="138" priority="12" stopIfTrue="1" operator="lessThan">
      <formula>($E$9 * 0.25)</formula>
    </cfRule>
  </conditionalFormatting>
  <conditionalFormatting sqref="E10:X10">
    <cfRule type="cellIs" dxfId="137" priority="13" stopIfTrue="1" operator="greaterThan">
      <formula>$E$10</formula>
    </cfRule>
    <cfRule type="cellIs" dxfId="136" priority="14" stopIfTrue="1" operator="equal">
      <formula>""</formula>
    </cfRule>
    <cfRule type="cellIs" dxfId="135" priority="15" stopIfTrue="1" operator="equal">
      <formula>0</formula>
    </cfRule>
    <cfRule type="cellIs" dxfId="134" priority="16" stopIfTrue="1" operator="lessThan">
      <formula>($E$10 * 0.25)</formula>
    </cfRule>
  </conditionalFormatting>
  <conditionalFormatting sqref="E11:X11">
    <cfRule type="cellIs" dxfId="133" priority="17" stopIfTrue="1" operator="greaterThan">
      <formula>$E$11</formula>
    </cfRule>
    <cfRule type="cellIs" dxfId="132" priority="18" stopIfTrue="1" operator="equal">
      <formula>""</formula>
    </cfRule>
    <cfRule type="cellIs" dxfId="131" priority="19" stopIfTrue="1" operator="equal">
      <formula>0</formula>
    </cfRule>
    <cfRule type="cellIs" dxfId="130" priority="20" stopIfTrue="1" operator="lessThan">
      <formula>($E$11 * 0.25)</formula>
    </cfRule>
  </conditionalFormatting>
  <conditionalFormatting sqref="E12:X12">
    <cfRule type="cellIs" dxfId="129" priority="21" stopIfTrue="1" operator="greaterThan">
      <formula>$E$12</formula>
    </cfRule>
    <cfRule type="cellIs" dxfId="128" priority="22" stopIfTrue="1" operator="equal">
      <formula>""</formula>
    </cfRule>
    <cfRule type="cellIs" dxfId="127" priority="23" stopIfTrue="1" operator="equal">
      <formula>0</formula>
    </cfRule>
    <cfRule type="cellIs" dxfId="126" priority="24" stopIfTrue="1" operator="lessThan">
      <formula>($E$12 * 0.25)</formula>
    </cfRule>
  </conditionalFormatting>
  <conditionalFormatting sqref="E13:X13">
    <cfRule type="cellIs" dxfId="125" priority="25" stopIfTrue="1" operator="greaterThan">
      <formula>$E$13</formula>
    </cfRule>
    <cfRule type="cellIs" dxfId="124" priority="26" stopIfTrue="1" operator="equal">
      <formula>""</formula>
    </cfRule>
    <cfRule type="cellIs" dxfId="123" priority="27" stopIfTrue="1" operator="equal">
      <formula>0</formula>
    </cfRule>
    <cfRule type="cellIs" dxfId="122" priority="28" stopIfTrue="1" operator="lessThan">
      <formula>($E$13 * 0.25)</formula>
    </cfRule>
  </conditionalFormatting>
  <conditionalFormatting sqref="E14:X14">
    <cfRule type="cellIs" dxfId="121" priority="29" stopIfTrue="1" operator="greaterThan">
      <formula>$E$14</formula>
    </cfRule>
    <cfRule type="cellIs" dxfId="120" priority="30" stopIfTrue="1" operator="equal">
      <formula>""</formula>
    </cfRule>
    <cfRule type="cellIs" dxfId="119" priority="31" stopIfTrue="1" operator="equal">
      <formula>0</formula>
    </cfRule>
    <cfRule type="cellIs" dxfId="118" priority="32" stopIfTrue="1" operator="lessThan">
      <formula>($E$14 * 0.25)</formula>
    </cfRule>
  </conditionalFormatting>
  <conditionalFormatting sqref="E15:X15">
    <cfRule type="cellIs" dxfId="117" priority="33" stopIfTrue="1" operator="greaterThan">
      <formula>$E$15</formula>
    </cfRule>
    <cfRule type="cellIs" dxfId="116" priority="34" stopIfTrue="1" operator="equal">
      <formula>""</formula>
    </cfRule>
    <cfRule type="cellIs" dxfId="115" priority="35" stopIfTrue="1" operator="equal">
      <formula>0</formula>
    </cfRule>
    <cfRule type="cellIs" dxfId="114" priority="36" stopIfTrue="1" operator="lessThan">
      <formula>($E$15 * 0.25)</formula>
    </cfRule>
  </conditionalFormatting>
  <conditionalFormatting sqref="E16:X16">
    <cfRule type="cellIs" dxfId="113" priority="37" stopIfTrue="1" operator="greaterThan">
      <formula>$E$16</formula>
    </cfRule>
    <cfRule type="cellIs" dxfId="112" priority="38" stopIfTrue="1" operator="equal">
      <formula>""</formula>
    </cfRule>
    <cfRule type="cellIs" dxfId="111" priority="39" stopIfTrue="1" operator="equal">
      <formula>0</formula>
    </cfRule>
    <cfRule type="cellIs" dxfId="110" priority="40" stopIfTrue="1" operator="lessThan">
      <formula>($E$16 * 0.25)</formula>
    </cfRule>
  </conditionalFormatting>
  <conditionalFormatting sqref="E17:X17">
    <cfRule type="cellIs" dxfId="109" priority="41" stopIfTrue="1" operator="greaterThan">
      <formula>$E$17</formula>
    </cfRule>
    <cfRule type="cellIs" dxfId="108" priority="42" stopIfTrue="1" operator="equal">
      <formula>""</formula>
    </cfRule>
    <cfRule type="cellIs" dxfId="107" priority="43" stopIfTrue="1" operator="equal">
      <formula>0</formula>
    </cfRule>
    <cfRule type="cellIs" dxfId="106" priority="44" stopIfTrue="1" operator="lessThan">
      <formula>($E$17 * 0.25)</formula>
    </cfRule>
  </conditionalFormatting>
  <conditionalFormatting sqref="E18:X18">
    <cfRule type="cellIs" dxfId="105" priority="45" stopIfTrue="1" operator="greaterThan">
      <formula>$E$18</formula>
    </cfRule>
    <cfRule type="cellIs" dxfId="104" priority="46" stopIfTrue="1" operator="equal">
      <formula>""</formula>
    </cfRule>
    <cfRule type="cellIs" dxfId="103" priority="47" stopIfTrue="1" operator="equal">
      <formula>0</formula>
    </cfRule>
    <cfRule type="cellIs" dxfId="102" priority="48" stopIfTrue="1" operator="lessThan">
      <formula>($E$18 * 0.25)</formula>
    </cfRule>
  </conditionalFormatting>
  <conditionalFormatting sqref="E19:X19">
    <cfRule type="cellIs" dxfId="101" priority="49" stopIfTrue="1" operator="greaterThan">
      <formula>$E$19</formula>
    </cfRule>
    <cfRule type="cellIs" dxfId="100" priority="50" stopIfTrue="1" operator="equal">
      <formula>""</formula>
    </cfRule>
    <cfRule type="cellIs" dxfId="99" priority="51" stopIfTrue="1" operator="equal">
      <formula>0</formula>
    </cfRule>
    <cfRule type="cellIs" dxfId="98" priority="52" stopIfTrue="1" operator="lessThan">
      <formula>($E$19 * 0.25)</formula>
    </cfRule>
  </conditionalFormatting>
  <conditionalFormatting sqref="E20:X20">
    <cfRule type="cellIs" dxfId="97" priority="53" stopIfTrue="1" operator="greaterThan">
      <formula>$E$20</formula>
    </cfRule>
    <cfRule type="cellIs" dxfId="96" priority="54" stopIfTrue="1" operator="equal">
      <formula>""</formula>
    </cfRule>
    <cfRule type="cellIs" dxfId="95" priority="55" stopIfTrue="1" operator="equal">
      <formula>0</formula>
    </cfRule>
    <cfRule type="cellIs" dxfId="94" priority="56" stopIfTrue="1" operator="lessThan">
      <formula>($E$20 * 0.25)</formula>
    </cfRule>
  </conditionalFormatting>
  <conditionalFormatting sqref="E21:X21">
    <cfRule type="cellIs" dxfId="93" priority="57" stopIfTrue="1" operator="greaterThan">
      <formula>$E$21</formula>
    </cfRule>
    <cfRule type="cellIs" dxfId="92" priority="58" stopIfTrue="1" operator="equal">
      <formula>""</formula>
    </cfRule>
    <cfRule type="cellIs" dxfId="91" priority="59" stopIfTrue="1" operator="equal">
      <formula>0</formula>
    </cfRule>
    <cfRule type="cellIs" dxfId="90" priority="60" stopIfTrue="1" operator="lessThan">
      <formula>($E$21 * 0.25)</formula>
    </cfRule>
  </conditionalFormatting>
  <conditionalFormatting sqref="E22:X22">
    <cfRule type="cellIs" dxfId="89" priority="61" stopIfTrue="1" operator="greaterThan">
      <formula>$E$22</formula>
    </cfRule>
    <cfRule type="cellIs" dxfId="88" priority="62" stopIfTrue="1" operator="equal">
      <formula>""</formula>
    </cfRule>
    <cfRule type="cellIs" dxfId="87" priority="63" stopIfTrue="1" operator="equal">
      <formula>0</formula>
    </cfRule>
    <cfRule type="cellIs" dxfId="86" priority="64" stopIfTrue="1" operator="lessThan">
      <formula>($E$22 * 0.25)</formula>
    </cfRule>
  </conditionalFormatting>
  <conditionalFormatting sqref="E23:X23">
    <cfRule type="cellIs" dxfId="85" priority="65" stopIfTrue="1" operator="greaterThan">
      <formula>$E$23</formula>
    </cfRule>
    <cfRule type="cellIs" dxfId="84" priority="66" stopIfTrue="1" operator="equal">
      <formula>""</formula>
    </cfRule>
    <cfRule type="cellIs" dxfId="83" priority="67" stopIfTrue="1" operator="equal">
      <formula>0</formula>
    </cfRule>
    <cfRule type="cellIs" dxfId="82" priority="68" stopIfTrue="1" operator="lessThan">
      <formula>($E$23 * 0.25)</formula>
    </cfRule>
  </conditionalFormatting>
  <conditionalFormatting sqref="E24:X24">
    <cfRule type="cellIs" dxfId="81" priority="69" stopIfTrue="1" operator="lessThan">
      <formula>$E$24</formula>
    </cfRule>
    <cfRule type="cellIs" dxfId="80" priority="70" stopIfTrue="1" operator="greaterThan">
      <formula>0</formula>
    </cfRule>
  </conditionalFormatting>
  <conditionalFormatting sqref="E25:X25">
    <cfRule type="cellIs" dxfId="79" priority="71" stopIfTrue="1" operator="lessThan">
      <formula>$E$25</formula>
    </cfRule>
    <cfRule type="cellIs" dxfId="78" priority="72" stopIfTrue="1" operator="greaterThan">
      <formula>0</formula>
    </cfRule>
  </conditionalFormatting>
  <conditionalFormatting sqref="C28:X28">
    <cfRule type="cellIs" dxfId="77" priority="73" stopIfTrue="1" operator="equal">
      <formula>$D$30</formula>
    </cfRule>
    <cfRule type="cellIs" dxfId="76" priority="74" stopIfTrue="1" operator="equal">
      <formula>$D$31</formula>
    </cfRule>
    <cfRule type="cellIs" dxfId="75" priority="75" stopIfTrue="1" operator="equal">
      <formula>$D$32</formula>
    </cfRule>
  </conditionalFormatting>
  <hyperlinks>
    <hyperlink ref="O3" r:id="rId1" xr:uid="{595CCE2F-748A-4773-9912-809ADC1772BC}"/>
    <hyperlink ref="E3" r:id="rId2" display="Need Help using this ScoreCard?  Check out this training video." xr:uid="{2E5A79DB-E6CD-40E9-8AC5-EFD8A8DFF7F6}"/>
    <hyperlink ref="D3" r:id="rId3" display="Need Help using this ScoreCard?  Check out this training video." xr:uid="{12F4A482-569F-4F31-AF4C-8E06E0670FD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E46C0-6A19-4776-AB2C-5E0B5FE8D37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4" width="25.77734375" customWidth="1"/>
    <col min="2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</row>
    <row r="7" spans="1:69" x14ac:dyDescent="0.25">
      <c r="A7" s="19">
        <v>1063</v>
      </c>
      <c r="B7" s="19">
        <v>6307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1063</v>
      </c>
      <c r="B8" s="19">
        <v>6308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1063</v>
      </c>
      <c r="B9" s="19">
        <v>6309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1063</v>
      </c>
      <c r="B10" s="19">
        <v>6310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1063</v>
      </c>
      <c r="B11" s="19">
        <v>6311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1063</v>
      </c>
      <c r="B12" s="19">
        <v>6312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1063</v>
      </c>
      <c r="B13" s="19">
        <v>6314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1063</v>
      </c>
      <c r="B14" s="19">
        <v>6315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1063</v>
      </c>
      <c r="B15" s="19">
        <v>6316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1063</v>
      </c>
      <c r="B16" s="19">
        <v>6317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1063</v>
      </c>
      <c r="B17" s="19">
        <v>701567</v>
      </c>
      <c r="C17" s="3" t="s">
        <v>23</v>
      </c>
      <c r="D17" s="3" t="s">
        <v>34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1063</v>
      </c>
      <c r="B18" s="19">
        <v>6318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1063</v>
      </c>
      <c r="B19" s="19">
        <v>6319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1063</v>
      </c>
      <c r="B20" s="19">
        <v>6320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1063</v>
      </c>
      <c r="B21" s="19">
        <v>6321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1063</v>
      </c>
      <c r="B22" s="19">
        <v>6322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1063</v>
      </c>
      <c r="B23" s="19">
        <v>6323</v>
      </c>
      <c r="C23" s="3" t="s">
        <v>23</v>
      </c>
      <c r="D23" s="3" t="s">
        <v>38</v>
      </c>
      <c r="E23" s="3">
        <v>-25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1063</v>
      </c>
      <c r="B24" s="19">
        <v>6324</v>
      </c>
      <c r="C24" s="21" t="s">
        <v>39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1063</v>
      </c>
      <c r="B25" s="19">
        <v>6325</v>
      </c>
      <c r="C25" s="21" t="s">
        <v>39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45</v>
      </c>
      <c r="E29" s="24" t="s">
        <v>46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49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X7">
    <cfRule type="cellIs" dxfId="224" priority="1" stopIfTrue="1" operator="greaterThan">
      <formula>$E$7</formula>
    </cfRule>
    <cfRule type="cellIs" dxfId="223" priority="2" stopIfTrue="1" operator="equal">
      <formula>""</formula>
    </cfRule>
    <cfRule type="cellIs" dxfId="222" priority="3" stopIfTrue="1" operator="equal">
      <formula>0</formula>
    </cfRule>
    <cfRule type="cellIs" dxfId="221" priority="4" stopIfTrue="1" operator="lessThan">
      <formula>($E$7 * 0.25)</formula>
    </cfRule>
  </conditionalFormatting>
  <conditionalFormatting sqref="E8:X8">
    <cfRule type="cellIs" dxfId="220" priority="5" stopIfTrue="1" operator="greaterThan">
      <formula>$E$8</formula>
    </cfRule>
    <cfRule type="cellIs" dxfId="219" priority="6" stopIfTrue="1" operator="equal">
      <formula>""</formula>
    </cfRule>
    <cfRule type="cellIs" dxfId="218" priority="7" stopIfTrue="1" operator="equal">
      <formula>0</formula>
    </cfRule>
    <cfRule type="cellIs" dxfId="217" priority="8" stopIfTrue="1" operator="lessThan">
      <formula>($E$8 * 0.25)</formula>
    </cfRule>
  </conditionalFormatting>
  <conditionalFormatting sqref="E9:X9">
    <cfRule type="cellIs" dxfId="216" priority="9" stopIfTrue="1" operator="greaterThan">
      <formula>$E$9</formula>
    </cfRule>
    <cfRule type="cellIs" dxfId="215" priority="10" stopIfTrue="1" operator="equal">
      <formula>""</formula>
    </cfRule>
    <cfRule type="cellIs" dxfId="214" priority="11" stopIfTrue="1" operator="equal">
      <formula>0</formula>
    </cfRule>
    <cfRule type="cellIs" dxfId="213" priority="12" stopIfTrue="1" operator="lessThan">
      <formula>($E$9 * 0.25)</formula>
    </cfRule>
  </conditionalFormatting>
  <conditionalFormatting sqref="E10:X10">
    <cfRule type="cellIs" dxfId="212" priority="13" stopIfTrue="1" operator="greaterThan">
      <formula>$E$10</formula>
    </cfRule>
    <cfRule type="cellIs" dxfId="211" priority="14" stopIfTrue="1" operator="equal">
      <formula>""</formula>
    </cfRule>
    <cfRule type="cellIs" dxfId="210" priority="15" stopIfTrue="1" operator="equal">
      <formula>0</formula>
    </cfRule>
    <cfRule type="cellIs" dxfId="209" priority="16" stopIfTrue="1" operator="lessThan">
      <formula>($E$10 * 0.25)</formula>
    </cfRule>
  </conditionalFormatting>
  <conditionalFormatting sqref="E11:X11">
    <cfRule type="cellIs" dxfId="208" priority="17" stopIfTrue="1" operator="greaterThan">
      <formula>$E$11</formula>
    </cfRule>
    <cfRule type="cellIs" dxfId="207" priority="18" stopIfTrue="1" operator="equal">
      <formula>""</formula>
    </cfRule>
    <cfRule type="cellIs" dxfId="206" priority="19" stopIfTrue="1" operator="equal">
      <formula>0</formula>
    </cfRule>
    <cfRule type="cellIs" dxfId="205" priority="20" stopIfTrue="1" operator="lessThan">
      <formula>($E$11 * 0.25)</formula>
    </cfRule>
  </conditionalFormatting>
  <conditionalFormatting sqref="E12:X12">
    <cfRule type="cellIs" dxfId="204" priority="21" stopIfTrue="1" operator="greaterThan">
      <formula>$E$12</formula>
    </cfRule>
    <cfRule type="cellIs" dxfId="203" priority="22" stopIfTrue="1" operator="equal">
      <formula>""</formula>
    </cfRule>
    <cfRule type="cellIs" dxfId="202" priority="23" stopIfTrue="1" operator="equal">
      <formula>0</formula>
    </cfRule>
    <cfRule type="cellIs" dxfId="201" priority="24" stopIfTrue="1" operator="lessThan">
      <formula>($E$12 * 0.25)</formula>
    </cfRule>
  </conditionalFormatting>
  <conditionalFormatting sqref="E13:X13">
    <cfRule type="cellIs" dxfId="200" priority="25" stopIfTrue="1" operator="greaterThan">
      <formula>$E$13</formula>
    </cfRule>
    <cfRule type="cellIs" dxfId="199" priority="26" stopIfTrue="1" operator="equal">
      <formula>""</formula>
    </cfRule>
    <cfRule type="cellIs" dxfId="198" priority="27" stopIfTrue="1" operator="equal">
      <formula>0</formula>
    </cfRule>
    <cfRule type="cellIs" dxfId="197" priority="28" stopIfTrue="1" operator="lessThan">
      <formula>($E$13 * 0.25)</formula>
    </cfRule>
  </conditionalFormatting>
  <conditionalFormatting sqref="E14:X14">
    <cfRule type="cellIs" dxfId="196" priority="29" stopIfTrue="1" operator="greaterThan">
      <formula>$E$14</formula>
    </cfRule>
    <cfRule type="cellIs" dxfId="195" priority="30" stopIfTrue="1" operator="equal">
      <formula>""</formula>
    </cfRule>
    <cfRule type="cellIs" dxfId="194" priority="31" stopIfTrue="1" operator="equal">
      <formula>0</formula>
    </cfRule>
    <cfRule type="cellIs" dxfId="193" priority="32" stopIfTrue="1" operator="lessThan">
      <formula>($E$14 * 0.25)</formula>
    </cfRule>
  </conditionalFormatting>
  <conditionalFormatting sqref="E15:X15">
    <cfRule type="cellIs" dxfId="192" priority="33" stopIfTrue="1" operator="greaterThan">
      <formula>$E$15</formula>
    </cfRule>
    <cfRule type="cellIs" dxfId="191" priority="34" stopIfTrue="1" operator="equal">
      <formula>""</formula>
    </cfRule>
    <cfRule type="cellIs" dxfId="190" priority="35" stopIfTrue="1" operator="equal">
      <formula>0</formula>
    </cfRule>
    <cfRule type="cellIs" dxfId="189" priority="36" stopIfTrue="1" operator="lessThan">
      <formula>($E$15 * 0.25)</formula>
    </cfRule>
  </conditionalFormatting>
  <conditionalFormatting sqref="E16:X16">
    <cfRule type="cellIs" dxfId="188" priority="37" stopIfTrue="1" operator="greaterThan">
      <formula>$E$16</formula>
    </cfRule>
    <cfRule type="cellIs" dxfId="187" priority="38" stopIfTrue="1" operator="equal">
      <formula>""</formula>
    </cfRule>
    <cfRule type="cellIs" dxfId="186" priority="39" stopIfTrue="1" operator="equal">
      <formula>0</formula>
    </cfRule>
    <cfRule type="cellIs" dxfId="185" priority="40" stopIfTrue="1" operator="lessThan">
      <formula>($E$16 * 0.25)</formula>
    </cfRule>
  </conditionalFormatting>
  <conditionalFormatting sqref="E17:X17">
    <cfRule type="cellIs" dxfId="184" priority="41" stopIfTrue="1" operator="greaterThan">
      <formula>$E$17</formula>
    </cfRule>
    <cfRule type="cellIs" dxfId="183" priority="42" stopIfTrue="1" operator="equal">
      <formula>""</formula>
    </cfRule>
    <cfRule type="cellIs" dxfId="182" priority="43" stopIfTrue="1" operator="equal">
      <formula>0</formula>
    </cfRule>
    <cfRule type="cellIs" dxfId="181" priority="44" stopIfTrue="1" operator="lessThan">
      <formula>($E$17 * 0.25)</formula>
    </cfRule>
  </conditionalFormatting>
  <conditionalFormatting sqref="E18:X18">
    <cfRule type="cellIs" dxfId="180" priority="45" stopIfTrue="1" operator="greaterThan">
      <formula>$E$18</formula>
    </cfRule>
    <cfRule type="cellIs" dxfId="179" priority="46" stopIfTrue="1" operator="equal">
      <formula>""</formula>
    </cfRule>
    <cfRule type="cellIs" dxfId="178" priority="47" stopIfTrue="1" operator="equal">
      <formula>0</formula>
    </cfRule>
    <cfRule type="cellIs" dxfId="177" priority="48" stopIfTrue="1" operator="lessThan">
      <formula>($E$18 * 0.25)</formula>
    </cfRule>
  </conditionalFormatting>
  <conditionalFormatting sqref="E19:X19">
    <cfRule type="cellIs" dxfId="176" priority="49" stopIfTrue="1" operator="greaterThan">
      <formula>$E$19</formula>
    </cfRule>
    <cfRule type="cellIs" dxfId="175" priority="50" stopIfTrue="1" operator="equal">
      <formula>""</formula>
    </cfRule>
    <cfRule type="cellIs" dxfId="174" priority="51" stopIfTrue="1" operator="equal">
      <formula>0</formula>
    </cfRule>
    <cfRule type="cellIs" dxfId="173" priority="52" stopIfTrue="1" operator="lessThan">
      <formula>($E$19 * 0.25)</formula>
    </cfRule>
  </conditionalFormatting>
  <conditionalFormatting sqref="E20:X20">
    <cfRule type="cellIs" dxfId="172" priority="53" stopIfTrue="1" operator="greaterThan">
      <formula>$E$20</formula>
    </cfRule>
    <cfRule type="cellIs" dxfId="171" priority="54" stopIfTrue="1" operator="equal">
      <formula>""</formula>
    </cfRule>
    <cfRule type="cellIs" dxfId="170" priority="55" stopIfTrue="1" operator="equal">
      <formula>0</formula>
    </cfRule>
    <cfRule type="cellIs" dxfId="169" priority="56" stopIfTrue="1" operator="lessThan">
      <formula>($E$20 * 0.25)</formula>
    </cfRule>
  </conditionalFormatting>
  <conditionalFormatting sqref="E21:X21">
    <cfRule type="cellIs" dxfId="168" priority="57" stopIfTrue="1" operator="greaterThan">
      <formula>$E$21</formula>
    </cfRule>
    <cfRule type="cellIs" dxfId="167" priority="58" stopIfTrue="1" operator="equal">
      <formula>""</formula>
    </cfRule>
    <cfRule type="cellIs" dxfId="166" priority="59" stopIfTrue="1" operator="equal">
      <formula>0</formula>
    </cfRule>
    <cfRule type="cellIs" dxfId="165" priority="60" stopIfTrue="1" operator="lessThan">
      <formula>($E$21 * 0.25)</formula>
    </cfRule>
  </conditionalFormatting>
  <conditionalFormatting sqref="E22:X22">
    <cfRule type="cellIs" dxfId="164" priority="61" stopIfTrue="1" operator="greaterThan">
      <formula>$E$22</formula>
    </cfRule>
    <cfRule type="cellIs" dxfId="163" priority="62" stopIfTrue="1" operator="equal">
      <formula>""</formula>
    </cfRule>
    <cfRule type="cellIs" dxfId="162" priority="63" stopIfTrue="1" operator="equal">
      <formula>0</formula>
    </cfRule>
    <cfRule type="cellIs" dxfId="161" priority="64" stopIfTrue="1" operator="lessThan">
      <formula>($E$22 * 0.25)</formula>
    </cfRule>
  </conditionalFormatting>
  <conditionalFormatting sqref="E23:X23">
    <cfRule type="cellIs" dxfId="160" priority="65" stopIfTrue="1" operator="greaterThan">
      <formula>$E$23</formula>
    </cfRule>
    <cfRule type="cellIs" dxfId="159" priority="66" stopIfTrue="1" operator="equal">
      <formula>""</formula>
    </cfRule>
    <cfRule type="cellIs" dxfId="158" priority="67" stopIfTrue="1" operator="equal">
      <formula>0</formula>
    </cfRule>
    <cfRule type="cellIs" dxfId="157" priority="68" stopIfTrue="1" operator="lessThan">
      <formula>($E$23 * 0.25)</formula>
    </cfRule>
  </conditionalFormatting>
  <conditionalFormatting sqref="E24:X24">
    <cfRule type="cellIs" dxfId="156" priority="69" stopIfTrue="1" operator="lessThan">
      <formula>$E$24</formula>
    </cfRule>
    <cfRule type="cellIs" dxfId="155" priority="70" stopIfTrue="1" operator="greaterThan">
      <formula>0</formula>
    </cfRule>
  </conditionalFormatting>
  <conditionalFormatting sqref="E25:X25">
    <cfRule type="cellIs" dxfId="154" priority="71" stopIfTrue="1" operator="lessThan">
      <formula>$E$25</formula>
    </cfRule>
    <cfRule type="cellIs" dxfId="153" priority="72" stopIfTrue="1" operator="greaterThan">
      <formula>0</formula>
    </cfRule>
  </conditionalFormatting>
  <conditionalFormatting sqref="C28:X28">
    <cfRule type="cellIs" dxfId="152" priority="73" stopIfTrue="1" operator="equal">
      <formula>$D$30</formula>
    </cfRule>
    <cfRule type="cellIs" dxfId="151" priority="74" stopIfTrue="1" operator="equal">
      <formula>$D$31</formula>
    </cfRule>
    <cfRule type="cellIs" dxfId="150" priority="75" stopIfTrue="1" operator="equal">
      <formula>$D$32</formula>
    </cfRule>
  </conditionalFormatting>
  <hyperlinks>
    <hyperlink ref="O3" r:id="rId1" xr:uid="{676DDD4C-C133-46E0-B4C6-A2B02E0DF939}"/>
    <hyperlink ref="E3" r:id="rId2" display="Need Help using this ScoreCard?  Check out this training video." xr:uid="{7D570A90-3392-431F-9096-DAB06F2A363B}"/>
    <hyperlink ref="D3" r:id="rId3" display="Need Help using this ScoreCard?  Check out this training video." xr:uid="{BE13AA3B-DF2E-4848-B481-E6EF6A2C1B8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AF22-EBAF-4FED-88A5-CD9479374F1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4" width="25.77734375" customWidth="1"/>
    <col min="2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</row>
    <row r="7" spans="1:69" x14ac:dyDescent="0.25">
      <c r="A7" s="19">
        <v>1063</v>
      </c>
      <c r="B7" s="19">
        <v>6307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1063</v>
      </c>
      <c r="B8" s="19">
        <v>6308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1063</v>
      </c>
      <c r="B9" s="19">
        <v>6309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1063</v>
      </c>
      <c r="B10" s="19">
        <v>6310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1063</v>
      </c>
      <c r="B11" s="19">
        <v>6311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1063</v>
      </c>
      <c r="B12" s="19">
        <v>6312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1063</v>
      </c>
      <c r="B13" s="19">
        <v>6314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1063</v>
      </c>
      <c r="B14" s="19">
        <v>6315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1063</v>
      </c>
      <c r="B15" s="19">
        <v>6316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1063</v>
      </c>
      <c r="B16" s="19">
        <v>6317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1063</v>
      </c>
      <c r="B17" s="19">
        <v>701567</v>
      </c>
      <c r="C17" s="3" t="s">
        <v>23</v>
      </c>
      <c r="D17" s="3" t="s">
        <v>34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1063</v>
      </c>
      <c r="B18" s="19">
        <v>6318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1063</v>
      </c>
      <c r="B19" s="19">
        <v>6319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1063</v>
      </c>
      <c r="B20" s="19">
        <v>6320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1063</v>
      </c>
      <c r="B21" s="19">
        <v>6321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1063</v>
      </c>
      <c r="B22" s="19">
        <v>6322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1063</v>
      </c>
      <c r="B23" s="19">
        <v>6323</v>
      </c>
      <c r="C23" s="3" t="s">
        <v>23</v>
      </c>
      <c r="D23" s="3" t="s">
        <v>38</v>
      </c>
      <c r="E23" s="3">
        <v>-25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1063</v>
      </c>
      <c r="B24" s="19">
        <v>6324</v>
      </c>
      <c r="C24" s="21" t="s">
        <v>39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1063</v>
      </c>
      <c r="B25" s="19">
        <v>6325</v>
      </c>
      <c r="C25" s="21" t="s">
        <v>39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45</v>
      </c>
      <c r="E29" s="24" t="s">
        <v>46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49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X7">
    <cfRule type="cellIs" dxfId="299" priority="1" stopIfTrue="1" operator="greaterThan">
      <formula>$E$7</formula>
    </cfRule>
    <cfRule type="cellIs" dxfId="298" priority="2" stopIfTrue="1" operator="equal">
      <formula>""</formula>
    </cfRule>
    <cfRule type="cellIs" dxfId="297" priority="3" stopIfTrue="1" operator="equal">
      <formula>0</formula>
    </cfRule>
    <cfRule type="cellIs" dxfId="296" priority="4" stopIfTrue="1" operator="lessThan">
      <formula>($E$7 * 0.25)</formula>
    </cfRule>
  </conditionalFormatting>
  <conditionalFormatting sqref="E8:X8">
    <cfRule type="cellIs" dxfId="295" priority="5" stopIfTrue="1" operator="greaterThan">
      <formula>$E$8</formula>
    </cfRule>
    <cfRule type="cellIs" dxfId="294" priority="6" stopIfTrue="1" operator="equal">
      <formula>""</formula>
    </cfRule>
    <cfRule type="cellIs" dxfId="293" priority="7" stopIfTrue="1" operator="equal">
      <formula>0</formula>
    </cfRule>
    <cfRule type="cellIs" dxfId="292" priority="8" stopIfTrue="1" operator="lessThan">
      <formula>($E$8 * 0.25)</formula>
    </cfRule>
  </conditionalFormatting>
  <conditionalFormatting sqref="E9:X9">
    <cfRule type="cellIs" dxfId="291" priority="9" stopIfTrue="1" operator="greaterThan">
      <formula>$E$9</formula>
    </cfRule>
    <cfRule type="cellIs" dxfId="290" priority="10" stopIfTrue="1" operator="equal">
      <formula>""</formula>
    </cfRule>
    <cfRule type="cellIs" dxfId="289" priority="11" stopIfTrue="1" operator="equal">
      <formula>0</formula>
    </cfRule>
    <cfRule type="cellIs" dxfId="288" priority="12" stopIfTrue="1" operator="lessThan">
      <formula>($E$9 * 0.25)</formula>
    </cfRule>
  </conditionalFormatting>
  <conditionalFormatting sqref="E10:X10">
    <cfRule type="cellIs" dxfId="287" priority="13" stopIfTrue="1" operator="greaterThan">
      <formula>$E$10</formula>
    </cfRule>
    <cfRule type="cellIs" dxfId="286" priority="14" stopIfTrue="1" operator="equal">
      <formula>""</formula>
    </cfRule>
    <cfRule type="cellIs" dxfId="285" priority="15" stopIfTrue="1" operator="equal">
      <formula>0</formula>
    </cfRule>
    <cfRule type="cellIs" dxfId="284" priority="16" stopIfTrue="1" operator="lessThan">
      <formula>($E$10 * 0.25)</formula>
    </cfRule>
  </conditionalFormatting>
  <conditionalFormatting sqref="E11:X11">
    <cfRule type="cellIs" dxfId="283" priority="17" stopIfTrue="1" operator="greaterThan">
      <formula>$E$11</formula>
    </cfRule>
    <cfRule type="cellIs" dxfId="282" priority="18" stopIfTrue="1" operator="equal">
      <formula>""</formula>
    </cfRule>
    <cfRule type="cellIs" dxfId="281" priority="19" stopIfTrue="1" operator="equal">
      <formula>0</formula>
    </cfRule>
    <cfRule type="cellIs" dxfId="280" priority="20" stopIfTrue="1" operator="lessThan">
      <formula>($E$11 * 0.25)</formula>
    </cfRule>
  </conditionalFormatting>
  <conditionalFormatting sqref="E12:X12">
    <cfRule type="cellIs" dxfId="279" priority="21" stopIfTrue="1" operator="greaterThan">
      <formula>$E$12</formula>
    </cfRule>
    <cfRule type="cellIs" dxfId="278" priority="22" stopIfTrue="1" operator="equal">
      <formula>""</formula>
    </cfRule>
    <cfRule type="cellIs" dxfId="277" priority="23" stopIfTrue="1" operator="equal">
      <formula>0</formula>
    </cfRule>
    <cfRule type="cellIs" dxfId="276" priority="24" stopIfTrue="1" operator="lessThan">
      <formula>($E$12 * 0.25)</formula>
    </cfRule>
  </conditionalFormatting>
  <conditionalFormatting sqref="E13:X13">
    <cfRule type="cellIs" dxfId="275" priority="25" stopIfTrue="1" operator="greaterThan">
      <formula>$E$13</formula>
    </cfRule>
    <cfRule type="cellIs" dxfId="274" priority="26" stopIfTrue="1" operator="equal">
      <formula>""</formula>
    </cfRule>
    <cfRule type="cellIs" dxfId="273" priority="27" stopIfTrue="1" operator="equal">
      <formula>0</formula>
    </cfRule>
    <cfRule type="cellIs" dxfId="272" priority="28" stopIfTrue="1" operator="lessThan">
      <formula>($E$13 * 0.25)</formula>
    </cfRule>
  </conditionalFormatting>
  <conditionalFormatting sqref="E14:X14">
    <cfRule type="cellIs" dxfId="271" priority="29" stopIfTrue="1" operator="greaterThan">
      <formula>$E$14</formula>
    </cfRule>
    <cfRule type="cellIs" dxfId="270" priority="30" stopIfTrue="1" operator="equal">
      <formula>""</formula>
    </cfRule>
    <cfRule type="cellIs" dxfId="269" priority="31" stopIfTrue="1" operator="equal">
      <formula>0</formula>
    </cfRule>
    <cfRule type="cellIs" dxfId="268" priority="32" stopIfTrue="1" operator="lessThan">
      <formula>($E$14 * 0.25)</formula>
    </cfRule>
  </conditionalFormatting>
  <conditionalFormatting sqref="E15:X15">
    <cfRule type="cellIs" dxfId="267" priority="33" stopIfTrue="1" operator="greaterThan">
      <formula>$E$15</formula>
    </cfRule>
    <cfRule type="cellIs" dxfId="266" priority="34" stopIfTrue="1" operator="equal">
      <formula>""</formula>
    </cfRule>
    <cfRule type="cellIs" dxfId="265" priority="35" stopIfTrue="1" operator="equal">
      <formula>0</formula>
    </cfRule>
    <cfRule type="cellIs" dxfId="264" priority="36" stopIfTrue="1" operator="lessThan">
      <formula>($E$15 * 0.25)</formula>
    </cfRule>
  </conditionalFormatting>
  <conditionalFormatting sqref="E16:X16">
    <cfRule type="cellIs" dxfId="263" priority="37" stopIfTrue="1" operator="greaterThan">
      <formula>$E$16</formula>
    </cfRule>
    <cfRule type="cellIs" dxfId="262" priority="38" stopIfTrue="1" operator="equal">
      <formula>""</formula>
    </cfRule>
    <cfRule type="cellIs" dxfId="261" priority="39" stopIfTrue="1" operator="equal">
      <formula>0</formula>
    </cfRule>
    <cfRule type="cellIs" dxfId="260" priority="40" stopIfTrue="1" operator="lessThan">
      <formula>($E$16 * 0.25)</formula>
    </cfRule>
  </conditionalFormatting>
  <conditionalFormatting sqref="E17:X17">
    <cfRule type="cellIs" dxfId="259" priority="41" stopIfTrue="1" operator="greaterThan">
      <formula>$E$17</formula>
    </cfRule>
    <cfRule type="cellIs" dxfId="258" priority="42" stopIfTrue="1" operator="equal">
      <formula>""</formula>
    </cfRule>
    <cfRule type="cellIs" dxfId="257" priority="43" stopIfTrue="1" operator="equal">
      <formula>0</formula>
    </cfRule>
    <cfRule type="cellIs" dxfId="256" priority="44" stopIfTrue="1" operator="lessThan">
      <formula>($E$17 * 0.25)</formula>
    </cfRule>
  </conditionalFormatting>
  <conditionalFormatting sqref="E18:X18">
    <cfRule type="cellIs" dxfId="255" priority="45" stopIfTrue="1" operator="greaterThan">
      <formula>$E$18</formula>
    </cfRule>
    <cfRule type="cellIs" dxfId="254" priority="46" stopIfTrue="1" operator="equal">
      <formula>""</formula>
    </cfRule>
    <cfRule type="cellIs" dxfId="253" priority="47" stopIfTrue="1" operator="equal">
      <formula>0</formula>
    </cfRule>
    <cfRule type="cellIs" dxfId="252" priority="48" stopIfTrue="1" operator="lessThan">
      <formula>($E$18 * 0.25)</formula>
    </cfRule>
  </conditionalFormatting>
  <conditionalFormatting sqref="E19:X19">
    <cfRule type="cellIs" dxfId="251" priority="49" stopIfTrue="1" operator="greaterThan">
      <formula>$E$19</formula>
    </cfRule>
    <cfRule type="cellIs" dxfId="250" priority="50" stopIfTrue="1" operator="equal">
      <formula>""</formula>
    </cfRule>
    <cfRule type="cellIs" dxfId="249" priority="51" stopIfTrue="1" operator="equal">
      <formula>0</formula>
    </cfRule>
    <cfRule type="cellIs" dxfId="248" priority="52" stopIfTrue="1" operator="lessThan">
      <formula>($E$19 * 0.25)</formula>
    </cfRule>
  </conditionalFormatting>
  <conditionalFormatting sqref="E20:X20">
    <cfRule type="cellIs" dxfId="247" priority="53" stopIfTrue="1" operator="greaterThan">
      <formula>$E$20</formula>
    </cfRule>
    <cfRule type="cellIs" dxfId="246" priority="54" stopIfTrue="1" operator="equal">
      <formula>""</formula>
    </cfRule>
    <cfRule type="cellIs" dxfId="245" priority="55" stopIfTrue="1" operator="equal">
      <formula>0</formula>
    </cfRule>
    <cfRule type="cellIs" dxfId="244" priority="56" stopIfTrue="1" operator="lessThan">
      <formula>($E$20 * 0.25)</formula>
    </cfRule>
  </conditionalFormatting>
  <conditionalFormatting sqref="E21:X21">
    <cfRule type="cellIs" dxfId="243" priority="57" stopIfTrue="1" operator="greaterThan">
      <formula>$E$21</formula>
    </cfRule>
    <cfRule type="cellIs" dxfId="242" priority="58" stopIfTrue="1" operator="equal">
      <formula>""</formula>
    </cfRule>
    <cfRule type="cellIs" dxfId="241" priority="59" stopIfTrue="1" operator="equal">
      <formula>0</formula>
    </cfRule>
    <cfRule type="cellIs" dxfId="240" priority="60" stopIfTrue="1" operator="lessThan">
      <formula>($E$21 * 0.25)</formula>
    </cfRule>
  </conditionalFormatting>
  <conditionalFormatting sqref="E22:X22">
    <cfRule type="cellIs" dxfId="239" priority="61" stopIfTrue="1" operator="greaterThan">
      <formula>$E$22</formula>
    </cfRule>
    <cfRule type="cellIs" dxfId="238" priority="62" stopIfTrue="1" operator="equal">
      <formula>""</formula>
    </cfRule>
    <cfRule type="cellIs" dxfId="237" priority="63" stopIfTrue="1" operator="equal">
      <formula>0</formula>
    </cfRule>
    <cfRule type="cellIs" dxfId="236" priority="64" stopIfTrue="1" operator="lessThan">
      <formula>($E$22 * 0.25)</formula>
    </cfRule>
  </conditionalFormatting>
  <conditionalFormatting sqref="E23:X23">
    <cfRule type="cellIs" dxfId="235" priority="65" stopIfTrue="1" operator="greaterThan">
      <formula>$E$23</formula>
    </cfRule>
    <cfRule type="cellIs" dxfId="234" priority="66" stopIfTrue="1" operator="equal">
      <formula>""</formula>
    </cfRule>
    <cfRule type="cellIs" dxfId="233" priority="67" stopIfTrue="1" operator="equal">
      <formula>0</formula>
    </cfRule>
    <cfRule type="cellIs" dxfId="232" priority="68" stopIfTrue="1" operator="lessThan">
      <formula>($E$23 * 0.25)</formula>
    </cfRule>
  </conditionalFormatting>
  <conditionalFormatting sqref="E24:X24">
    <cfRule type="cellIs" dxfId="231" priority="69" stopIfTrue="1" operator="lessThan">
      <formula>$E$24</formula>
    </cfRule>
    <cfRule type="cellIs" dxfId="230" priority="70" stopIfTrue="1" operator="greaterThan">
      <formula>0</formula>
    </cfRule>
  </conditionalFormatting>
  <conditionalFormatting sqref="E25:X25">
    <cfRule type="cellIs" dxfId="229" priority="71" stopIfTrue="1" operator="lessThan">
      <formula>$E$25</formula>
    </cfRule>
    <cfRule type="cellIs" dxfId="228" priority="72" stopIfTrue="1" operator="greaterThan">
      <formula>0</formula>
    </cfRule>
  </conditionalFormatting>
  <conditionalFormatting sqref="C28:X28">
    <cfRule type="cellIs" dxfId="227" priority="73" stopIfTrue="1" operator="equal">
      <formula>$D$30</formula>
    </cfRule>
    <cfRule type="cellIs" dxfId="226" priority="74" stopIfTrue="1" operator="equal">
      <formula>$D$31</formula>
    </cfRule>
    <cfRule type="cellIs" dxfId="225" priority="75" stopIfTrue="1" operator="equal">
      <formula>$D$32</formula>
    </cfRule>
  </conditionalFormatting>
  <hyperlinks>
    <hyperlink ref="O3" r:id="rId1" xr:uid="{AE302BCB-7C61-486A-99D9-89645FE2969F}"/>
    <hyperlink ref="E3" r:id="rId2" display="Need Help using this ScoreCard?  Check out this training video." xr:uid="{D3F5519A-9DF7-4B49-8B30-7FC0D59679EE}"/>
    <hyperlink ref="D3" r:id="rId3" display="Need Help using this ScoreCard?  Check out this training video." xr:uid="{F055F77C-F2E9-44A5-9092-8BCDAF18DF6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E94B-E8CD-42AF-A938-451CD976D77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4" width="25.77734375" customWidth="1"/>
    <col min="2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</row>
    <row r="7" spans="1:69" x14ac:dyDescent="0.25">
      <c r="A7" s="19">
        <v>1063</v>
      </c>
      <c r="B7" s="19">
        <v>6307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1063</v>
      </c>
      <c r="B8" s="19">
        <v>6308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1063</v>
      </c>
      <c r="B9" s="19">
        <v>6309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1063</v>
      </c>
      <c r="B10" s="19">
        <v>6310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1063</v>
      </c>
      <c r="B11" s="19">
        <v>6311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1063</v>
      </c>
      <c r="B12" s="19">
        <v>6312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1063</v>
      </c>
      <c r="B13" s="19">
        <v>6314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1063</v>
      </c>
      <c r="B14" s="19">
        <v>6315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1063</v>
      </c>
      <c r="B15" s="19">
        <v>6316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1063</v>
      </c>
      <c r="B16" s="19">
        <v>6317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1063</v>
      </c>
      <c r="B17" s="19">
        <v>701567</v>
      </c>
      <c r="C17" s="3" t="s">
        <v>23</v>
      </c>
      <c r="D17" s="3" t="s">
        <v>34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1063</v>
      </c>
      <c r="B18" s="19">
        <v>6318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1063</v>
      </c>
      <c r="B19" s="19">
        <v>6319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1063</v>
      </c>
      <c r="B20" s="19">
        <v>6320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1063</v>
      </c>
      <c r="B21" s="19">
        <v>6321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1063</v>
      </c>
      <c r="B22" s="19">
        <v>6322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1063</v>
      </c>
      <c r="B23" s="19">
        <v>6323</v>
      </c>
      <c r="C23" s="3" t="s">
        <v>23</v>
      </c>
      <c r="D23" s="3" t="s">
        <v>38</v>
      </c>
      <c r="E23" s="3">
        <v>-25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1063</v>
      </c>
      <c r="B24" s="19">
        <v>6324</v>
      </c>
      <c r="C24" s="21" t="s">
        <v>39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1063</v>
      </c>
      <c r="B25" s="19">
        <v>6325</v>
      </c>
      <c r="C25" s="21" t="s">
        <v>39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45</v>
      </c>
      <c r="E29" s="24" t="s">
        <v>46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49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X7">
    <cfRule type="cellIs" dxfId="374" priority="1" stopIfTrue="1" operator="greaterThan">
      <formula>$E$7</formula>
    </cfRule>
    <cfRule type="cellIs" dxfId="373" priority="2" stopIfTrue="1" operator="equal">
      <formula>""</formula>
    </cfRule>
    <cfRule type="cellIs" dxfId="372" priority="3" stopIfTrue="1" operator="equal">
      <formula>0</formula>
    </cfRule>
    <cfRule type="cellIs" dxfId="371" priority="4" stopIfTrue="1" operator="lessThan">
      <formula>($E$7 * 0.25)</formula>
    </cfRule>
  </conditionalFormatting>
  <conditionalFormatting sqref="E8:X8">
    <cfRule type="cellIs" dxfId="370" priority="5" stopIfTrue="1" operator="greaterThan">
      <formula>$E$8</formula>
    </cfRule>
    <cfRule type="cellIs" dxfId="369" priority="6" stopIfTrue="1" operator="equal">
      <formula>""</formula>
    </cfRule>
    <cfRule type="cellIs" dxfId="368" priority="7" stopIfTrue="1" operator="equal">
      <formula>0</formula>
    </cfRule>
    <cfRule type="cellIs" dxfId="367" priority="8" stopIfTrue="1" operator="lessThan">
      <formula>($E$8 * 0.25)</formula>
    </cfRule>
  </conditionalFormatting>
  <conditionalFormatting sqref="E9:X9">
    <cfRule type="cellIs" dxfId="366" priority="9" stopIfTrue="1" operator="greaterThan">
      <formula>$E$9</formula>
    </cfRule>
    <cfRule type="cellIs" dxfId="365" priority="10" stopIfTrue="1" operator="equal">
      <formula>""</formula>
    </cfRule>
    <cfRule type="cellIs" dxfId="364" priority="11" stopIfTrue="1" operator="equal">
      <formula>0</formula>
    </cfRule>
    <cfRule type="cellIs" dxfId="363" priority="12" stopIfTrue="1" operator="lessThan">
      <formula>($E$9 * 0.25)</formula>
    </cfRule>
  </conditionalFormatting>
  <conditionalFormatting sqref="E10:X10">
    <cfRule type="cellIs" dxfId="362" priority="13" stopIfTrue="1" operator="greaterThan">
      <formula>$E$10</formula>
    </cfRule>
    <cfRule type="cellIs" dxfId="361" priority="14" stopIfTrue="1" operator="equal">
      <formula>""</formula>
    </cfRule>
    <cfRule type="cellIs" dxfId="360" priority="15" stopIfTrue="1" operator="equal">
      <formula>0</formula>
    </cfRule>
    <cfRule type="cellIs" dxfId="359" priority="16" stopIfTrue="1" operator="lessThan">
      <formula>($E$10 * 0.25)</formula>
    </cfRule>
  </conditionalFormatting>
  <conditionalFormatting sqref="E11:X11">
    <cfRule type="cellIs" dxfId="358" priority="17" stopIfTrue="1" operator="greaterThan">
      <formula>$E$11</formula>
    </cfRule>
    <cfRule type="cellIs" dxfId="357" priority="18" stopIfTrue="1" operator="equal">
      <formula>""</formula>
    </cfRule>
    <cfRule type="cellIs" dxfId="356" priority="19" stopIfTrue="1" operator="equal">
      <formula>0</formula>
    </cfRule>
    <cfRule type="cellIs" dxfId="355" priority="20" stopIfTrue="1" operator="lessThan">
      <formula>($E$11 * 0.25)</formula>
    </cfRule>
  </conditionalFormatting>
  <conditionalFormatting sqref="E12:X12">
    <cfRule type="cellIs" dxfId="354" priority="21" stopIfTrue="1" operator="greaterThan">
      <formula>$E$12</formula>
    </cfRule>
    <cfRule type="cellIs" dxfId="353" priority="22" stopIfTrue="1" operator="equal">
      <formula>""</formula>
    </cfRule>
    <cfRule type="cellIs" dxfId="352" priority="23" stopIfTrue="1" operator="equal">
      <formula>0</formula>
    </cfRule>
    <cfRule type="cellIs" dxfId="351" priority="24" stopIfTrue="1" operator="lessThan">
      <formula>($E$12 * 0.25)</formula>
    </cfRule>
  </conditionalFormatting>
  <conditionalFormatting sqref="E13:X13">
    <cfRule type="cellIs" dxfId="350" priority="25" stopIfTrue="1" operator="greaterThan">
      <formula>$E$13</formula>
    </cfRule>
    <cfRule type="cellIs" dxfId="349" priority="26" stopIfTrue="1" operator="equal">
      <formula>""</formula>
    </cfRule>
    <cfRule type="cellIs" dxfId="348" priority="27" stopIfTrue="1" operator="equal">
      <formula>0</formula>
    </cfRule>
    <cfRule type="cellIs" dxfId="347" priority="28" stopIfTrue="1" operator="lessThan">
      <formula>($E$13 * 0.25)</formula>
    </cfRule>
  </conditionalFormatting>
  <conditionalFormatting sqref="E14:X14">
    <cfRule type="cellIs" dxfId="346" priority="29" stopIfTrue="1" operator="greaterThan">
      <formula>$E$14</formula>
    </cfRule>
    <cfRule type="cellIs" dxfId="345" priority="30" stopIfTrue="1" operator="equal">
      <formula>""</formula>
    </cfRule>
    <cfRule type="cellIs" dxfId="344" priority="31" stopIfTrue="1" operator="equal">
      <formula>0</formula>
    </cfRule>
    <cfRule type="cellIs" dxfId="343" priority="32" stopIfTrue="1" operator="lessThan">
      <formula>($E$14 * 0.25)</formula>
    </cfRule>
  </conditionalFormatting>
  <conditionalFormatting sqref="E15:X15">
    <cfRule type="cellIs" dxfId="342" priority="33" stopIfTrue="1" operator="greaterThan">
      <formula>$E$15</formula>
    </cfRule>
    <cfRule type="cellIs" dxfId="341" priority="34" stopIfTrue="1" operator="equal">
      <formula>""</formula>
    </cfRule>
    <cfRule type="cellIs" dxfId="340" priority="35" stopIfTrue="1" operator="equal">
      <formula>0</formula>
    </cfRule>
    <cfRule type="cellIs" dxfId="339" priority="36" stopIfTrue="1" operator="lessThan">
      <formula>($E$15 * 0.25)</formula>
    </cfRule>
  </conditionalFormatting>
  <conditionalFormatting sqref="E16:X16">
    <cfRule type="cellIs" dxfId="338" priority="37" stopIfTrue="1" operator="greaterThan">
      <formula>$E$16</formula>
    </cfRule>
    <cfRule type="cellIs" dxfId="337" priority="38" stopIfTrue="1" operator="equal">
      <formula>""</formula>
    </cfRule>
    <cfRule type="cellIs" dxfId="336" priority="39" stopIfTrue="1" operator="equal">
      <formula>0</formula>
    </cfRule>
    <cfRule type="cellIs" dxfId="335" priority="40" stopIfTrue="1" operator="lessThan">
      <formula>($E$16 * 0.25)</formula>
    </cfRule>
  </conditionalFormatting>
  <conditionalFormatting sqref="E17:X17">
    <cfRule type="cellIs" dxfId="334" priority="41" stopIfTrue="1" operator="greaterThan">
      <formula>$E$17</formula>
    </cfRule>
    <cfRule type="cellIs" dxfId="333" priority="42" stopIfTrue="1" operator="equal">
      <formula>""</formula>
    </cfRule>
    <cfRule type="cellIs" dxfId="332" priority="43" stopIfTrue="1" operator="equal">
      <formula>0</formula>
    </cfRule>
    <cfRule type="cellIs" dxfId="331" priority="44" stopIfTrue="1" operator="lessThan">
      <formula>($E$17 * 0.25)</formula>
    </cfRule>
  </conditionalFormatting>
  <conditionalFormatting sqref="E18:X18">
    <cfRule type="cellIs" dxfId="330" priority="45" stopIfTrue="1" operator="greaterThan">
      <formula>$E$18</formula>
    </cfRule>
    <cfRule type="cellIs" dxfId="329" priority="46" stopIfTrue="1" operator="equal">
      <formula>""</formula>
    </cfRule>
    <cfRule type="cellIs" dxfId="328" priority="47" stopIfTrue="1" operator="equal">
      <formula>0</formula>
    </cfRule>
    <cfRule type="cellIs" dxfId="327" priority="48" stopIfTrue="1" operator="lessThan">
      <formula>($E$18 * 0.25)</formula>
    </cfRule>
  </conditionalFormatting>
  <conditionalFormatting sqref="E19:X19">
    <cfRule type="cellIs" dxfId="326" priority="49" stopIfTrue="1" operator="greaterThan">
      <formula>$E$19</formula>
    </cfRule>
    <cfRule type="cellIs" dxfId="325" priority="50" stopIfTrue="1" operator="equal">
      <formula>""</formula>
    </cfRule>
    <cfRule type="cellIs" dxfId="324" priority="51" stopIfTrue="1" operator="equal">
      <formula>0</formula>
    </cfRule>
    <cfRule type="cellIs" dxfId="323" priority="52" stopIfTrue="1" operator="lessThan">
      <formula>($E$19 * 0.25)</formula>
    </cfRule>
  </conditionalFormatting>
  <conditionalFormatting sqref="E20:X20">
    <cfRule type="cellIs" dxfId="322" priority="53" stopIfTrue="1" operator="greaterThan">
      <formula>$E$20</formula>
    </cfRule>
    <cfRule type="cellIs" dxfId="321" priority="54" stopIfTrue="1" operator="equal">
      <formula>""</formula>
    </cfRule>
    <cfRule type="cellIs" dxfId="320" priority="55" stopIfTrue="1" operator="equal">
      <formula>0</formula>
    </cfRule>
    <cfRule type="cellIs" dxfId="319" priority="56" stopIfTrue="1" operator="lessThan">
      <formula>($E$20 * 0.25)</formula>
    </cfRule>
  </conditionalFormatting>
  <conditionalFormatting sqref="E21:X21">
    <cfRule type="cellIs" dxfId="318" priority="57" stopIfTrue="1" operator="greaterThan">
      <formula>$E$21</formula>
    </cfRule>
    <cfRule type="cellIs" dxfId="317" priority="58" stopIfTrue="1" operator="equal">
      <formula>""</formula>
    </cfRule>
    <cfRule type="cellIs" dxfId="316" priority="59" stopIfTrue="1" operator="equal">
      <formula>0</formula>
    </cfRule>
    <cfRule type="cellIs" dxfId="315" priority="60" stopIfTrue="1" operator="lessThan">
      <formula>($E$21 * 0.25)</formula>
    </cfRule>
  </conditionalFormatting>
  <conditionalFormatting sqref="E22:X22">
    <cfRule type="cellIs" dxfId="314" priority="61" stopIfTrue="1" operator="greaterThan">
      <formula>$E$22</formula>
    </cfRule>
    <cfRule type="cellIs" dxfId="313" priority="62" stopIfTrue="1" operator="equal">
      <formula>""</formula>
    </cfRule>
    <cfRule type="cellIs" dxfId="312" priority="63" stopIfTrue="1" operator="equal">
      <formula>0</formula>
    </cfRule>
    <cfRule type="cellIs" dxfId="311" priority="64" stopIfTrue="1" operator="lessThan">
      <formula>($E$22 * 0.25)</formula>
    </cfRule>
  </conditionalFormatting>
  <conditionalFormatting sqref="E23:X23">
    <cfRule type="cellIs" dxfId="310" priority="65" stopIfTrue="1" operator="greaterThan">
      <formula>$E$23</formula>
    </cfRule>
    <cfRule type="cellIs" dxfId="309" priority="66" stopIfTrue="1" operator="equal">
      <formula>""</formula>
    </cfRule>
    <cfRule type="cellIs" dxfId="308" priority="67" stopIfTrue="1" operator="equal">
      <formula>0</formula>
    </cfRule>
    <cfRule type="cellIs" dxfId="307" priority="68" stopIfTrue="1" operator="lessThan">
      <formula>($E$23 * 0.25)</formula>
    </cfRule>
  </conditionalFormatting>
  <conditionalFormatting sqref="E24:X24">
    <cfRule type="cellIs" dxfId="306" priority="69" stopIfTrue="1" operator="lessThan">
      <formula>$E$24</formula>
    </cfRule>
    <cfRule type="cellIs" dxfId="305" priority="70" stopIfTrue="1" operator="greaterThan">
      <formula>0</formula>
    </cfRule>
  </conditionalFormatting>
  <conditionalFormatting sqref="E25:X25">
    <cfRule type="cellIs" dxfId="304" priority="71" stopIfTrue="1" operator="lessThan">
      <formula>$E$25</formula>
    </cfRule>
    <cfRule type="cellIs" dxfId="303" priority="72" stopIfTrue="1" operator="greaterThan">
      <formula>0</formula>
    </cfRule>
  </conditionalFormatting>
  <conditionalFormatting sqref="C28:X28">
    <cfRule type="cellIs" dxfId="302" priority="73" stopIfTrue="1" operator="equal">
      <formula>$D$30</formula>
    </cfRule>
    <cfRule type="cellIs" dxfId="301" priority="74" stopIfTrue="1" operator="equal">
      <formula>$D$31</formula>
    </cfRule>
    <cfRule type="cellIs" dxfId="300" priority="75" stopIfTrue="1" operator="equal">
      <formula>$D$32</formula>
    </cfRule>
  </conditionalFormatting>
  <hyperlinks>
    <hyperlink ref="O3" r:id="rId1" xr:uid="{EEA380D9-8408-4F78-8CE6-E7B3E336BFC1}"/>
    <hyperlink ref="E3" r:id="rId2" display="Need Help using this ScoreCard?  Check out this training video." xr:uid="{96DCDD62-F299-4C88-B39E-BAE369F43E8D}"/>
    <hyperlink ref="D3" r:id="rId3" display="Need Help using this ScoreCard?  Check out this training video." xr:uid="{0392F431-438E-4B3D-B11C-BF8FC9FA272C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EB74-9DF7-405B-A65B-594BD4DBB19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4" width="25.77734375" customWidth="1"/>
    <col min="2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</row>
    <row r="7" spans="1:69" x14ac:dyDescent="0.25">
      <c r="A7" s="19">
        <v>1063</v>
      </c>
      <c r="B7" s="19">
        <v>6307</v>
      </c>
      <c r="C7" s="18" t="s">
        <v>23</v>
      </c>
      <c r="D7" s="3" t="s">
        <v>24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1063</v>
      </c>
      <c r="B8" s="19">
        <v>6308</v>
      </c>
      <c r="C8" s="3" t="s">
        <v>23</v>
      </c>
      <c r="D8" s="3" t="s">
        <v>25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1063</v>
      </c>
      <c r="B9" s="19">
        <v>6309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1063</v>
      </c>
      <c r="B10" s="19">
        <v>6310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1063</v>
      </c>
      <c r="B11" s="19">
        <v>6311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1063</v>
      </c>
      <c r="B12" s="19">
        <v>6312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1063</v>
      </c>
      <c r="B13" s="19">
        <v>6314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1063</v>
      </c>
      <c r="B14" s="19">
        <v>6315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1063</v>
      </c>
      <c r="B15" s="19">
        <v>6316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1063</v>
      </c>
      <c r="B16" s="19">
        <v>6317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1063</v>
      </c>
      <c r="B17" s="19">
        <v>701567</v>
      </c>
      <c r="C17" s="3" t="s">
        <v>23</v>
      </c>
      <c r="D17" s="3" t="s">
        <v>34</v>
      </c>
      <c r="E17" s="3">
        <v>150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1063</v>
      </c>
      <c r="B18" s="19">
        <v>6318</v>
      </c>
      <c r="C18" s="3" t="s">
        <v>23</v>
      </c>
      <c r="D18" s="3" t="s">
        <v>35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1063</v>
      </c>
      <c r="B19" s="19">
        <v>6319</v>
      </c>
      <c r="C19" s="3" t="s">
        <v>23</v>
      </c>
      <c r="D19" s="3" t="s">
        <v>36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1063</v>
      </c>
      <c r="B20" s="19">
        <v>6320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1063</v>
      </c>
      <c r="B21" s="19">
        <v>6321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1063</v>
      </c>
      <c r="B22" s="19">
        <v>6322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1063</v>
      </c>
      <c r="B23" s="19">
        <v>6323</v>
      </c>
      <c r="C23" s="3" t="s">
        <v>23</v>
      </c>
      <c r="D23" s="3" t="s">
        <v>38</v>
      </c>
      <c r="E23" s="3">
        <v>-25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1063</v>
      </c>
      <c r="B24" s="19">
        <v>6324</v>
      </c>
      <c r="C24" s="21" t="s">
        <v>39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A25" s="19">
        <v>1063</v>
      </c>
      <c r="B25" s="19">
        <v>6325</v>
      </c>
      <c r="C25" s="21" t="s">
        <v>39</v>
      </c>
      <c r="D25" s="21" t="s">
        <v>41</v>
      </c>
      <c r="E25" s="21">
        <v>-10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45</v>
      </c>
      <c r="E29" s="24" t="s">
        <v>46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E34" t="s">
        <v>49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X7">
    <cfRule type="cellIs" dxfId="449" priority="1" stopIfTrue="1" operator="greaterThan">
      <formula>$E$7</formula>
    </cfRule>
    <cfRule type="cellIs" dxfId="448" priority="2" stopIfTrue="1" operator="equal">
      <formula>""</formula>
    </cfRule>
    <cfRule type="cellIs" dxfId="447" priority="3" stopIfTrue="1" operator="equal">
      <formula>0</formula>
    </cfRule>
    <cfRule type="cellIs" dxfId="446" priority="4" stopIfTrue="1" operator="lessThan">
      <formula>($E$7 * 0.25)</formula>
    </cfRule>
  </conditionalFormatting>
  <conditionalFormatting sqref="E8:X8">
    <cfRule type="cellIs" dxfId="445" priority="5" stopIfTrue="1" operator="greaterThan">
      <formula>$E$8</formula>
    </cfRule>
    <cfRule type="cellIs" dxfId="444" priority="6" stopIfTrue="1" operator="equal">
      <formula>""</formula>
    </cfRule>
    <cfRule type="cellIs" dxfId="443" priority="7" stopIfTrue="1" operator="equal">
      <formula>0</formula>
    </cfRule>
    <cfRule type="cellIs" dxfId="442" priority="8" stopIfTrue="1" operator="lessThan">
      <formula>($E$8 * 0.25)</formula>
    </cfRule>
  </conditionalFormatting>
  <conditionalFormatting sqref="E9:X9">
    <cfRule type="cellIs" dxfId="441" priority="9" stopIfTrue="1" operator="greaterThan">
      <formula>$E$9</formula>
    </cfRule>
    <cfRule type="cellIs" dxfId="440" priority="10" stopIfTrue="1" operator="equal">
      <formula>""</formula>
    </cfRule>
    <cfRule type="cellIs" dxfId="439" priority="11" stopIfTrue="1" operator="equal">
      <formula>0</formula>
    </cfRule>
    <cfRule type="cellIs" dxfId="438" priority="12" stopIfTrue="1" operator="lessThan">
      <formula>($E$9 * 0.25)</formula>
    </cfRule>
  </conditionalFormatting>
  <conditionalFormatting sqref="E10:X10">
    <cfRule type="cellIs" dxfId="437" priority="13" stopIfTrue="1" operator="greaterThan">
      <formula>$E$10</formula>
    </cfRule>
    <cfRule type="cellIs" dxfId="436" priority="14" stopIfTrue="1" operator="equal">
      <formula>""</formula>
    </cfRule>
    <cfRule type="cellIs" dxfId="435" priority="15" stopIfTrue="1" operator="equal">
      <formula>0</formula>
    </cfRule>
    <cfRule type="cellIs" dxfId="434" priority="16" stopIfTrue="1" operator="lessThan">
      <formula>($E$10 * 0.25)</formula>
    </cfRule>
  </conditionalFormatting>
  <conditionalFormatting sqref="E11:X11">
    <cfRule type="cellIs" dxfId="433" priority="17" stopIfTrue="1" operator="greaterThan">
      <formula>$E$11</formula>
    </cfRule>
    <cfRule type="cellIs" dxfId="432" priority="18" stopIfTrue="1" operator="equal">
      <formula>""</formula>
    </cfRule>
    <cfRule type="cellIs" dxfId="431" priority="19" stopIfTrue="1" operator="equal">
      <formula>0</formula>
    </cfRule>
    <cfRule type="cellIs" dxfId="430" priority="20" stopIfTrue="1" operator="lessThan">
      <formula>($E$11 * 0.25)</formula>
    </cfRule>
  </conditionalFormatting>
  <conditionalFormatting sqref="E12:X12">
    <cfRule type="cellIs" dxfId="429" priority="21" stopIfTrue="1" operator="greaterThan">
      <formula>$E$12</formula>
    </cfRule>
    <cfRule type="cellIs" dxfId="428" priority="22" stopIfTrue="1" operator="equal">
      <formula>""</formula>
    </cfRule>
    <cfRule type="cellIs" dxfId="427" priority="23" stopIfTrue="1" operator="equal">
      <formula>0</formula>
    </cfRule>
    <cfRule type="cellIs" dxfId="426" priority="24" stopIfTrue="1" operator="lessThan">
      <formula>($E$12 * 0.25)</formula>
    </cfRule>
  </conditionalFormatting>
  <conditionalFormatting sqref="E13:X13">
    <cfRule type="cellIs" dxfId="425" priority="25" stopIfTrue="1" operator="greaterThan">
      <formula>$E$13</formula>
    </cfRule>
    <cfRule type="cellIs" dxfId="424" priority="26" stopIfTrue="1" operator="equal">
      <formula>""</formula>
    </cfRule>
    <cfRule type="cellIs" dxfId="423" priority="27" stopIfTrue="1" operator="equal">
      <formula>0</formula>
    </cfRule>
    <cfRule type="cellIs" dxfId="422" priority="28" stopIfTrue="1" operator="lessThan">
      <formula>($E$13 * 0.25)</formula>
    </cfRule>
  </conditionalFormatting>
  <conditionalFormatting sqref="E14:X14">
    <cfRule type="cellIs" dxfId="421" priority="29" stopIfTrue="1" operator="greaterThan">
      <formula>$E$14</formula>
    </cfRule>
    <cfRule type="cellIs" dxfId="420" priority="30" stopIfTrue="1" operator="equal">
      <formula>""</formula>
    </cfRule>
    <cfRule type="cellIs" dxfId="419" priority="31" stopIfTrue="1" operator="equal">
      <formula>0</formula>
    </cfRule>
    <cfRule type="cellIs" dxfId="418" priority="32" stopIfTrue="1" operator="lessThan">
      <formula>($E$14 * 0.25)</formula>
    </cfRule>
  </conditionalFormatting>
  <conditionalFormatting sqref="E15:X15">
    <cfRule type="cellIs" dxfId="417" priority="33" stopIfTrue="1" operator="greaterThan">
      <formula>$E$15</formula>
    </cfRule>
    <cfRule type="cellIs" dxfId="416" priority="34" stopIfTrue="1" operator="equal">
      <formula>""</formula>
    </cfRule>
    <cfRule type="cellIs" dxfId="415" priority="35" stopIfTrue="1" operator="equal">
      <formula>0</formula>
    </cfRule>
    <cfRule type="cellIs" dxfId="414" priority="36" stopIfTrue="1" operator="lessThan">
      <formula>($E$15 * 0.25)</formula>
    </cfRule>
  </conditionalFormatting>
  <conditionalFormatting sqref="E16:X16">
    <cfRule type="cellIs" dxfId="413" priority="37" stopIfTrue="1" operator="greaterThan">
      <formula>$E$16</formula>
    </cfRule>
    <cfRule type="cellIs" dxfId="412" priority="38" stopIfTrue="1" operator="equal">
      <formula>""</formula>
    </cfRule>
    <cfRule type="cellIs" dxfId="411" priority="39" stopIfTrue="1" operator="equal">
      <formula>0</formula>
    </cfRule>
    <cfRule type="cellIs" dxfId="410" priority="40" stopIfTrue="1" operator="lessThan">
      <formula>($E$16 * 0.25)</formula>
    </cfRule>
  </conditionalFormatting>
  <conditionalFormatting sqref="E17:X17">
    <cfRule type="cellIs" dxfId="409" priority="41" stopIfTrue="1" operator="greaterThan">
      <formula>$E$17</formula>
    </cfRule>
    <cfRule type="cellIs" dxfId="408" priority="42" stopIfTrue="1" operator="equal">
      <formula>""</formula>
    </cfRule>
    <cfRule type="cellIs" dxfId="407" priority="43" stopIfTrue="1" operator="equal">
      <formula>0</formula>
    </cfRule>
    <cfRule type="cellIs" dxfId="406" priority="44" stopIfTrue="1" operator="lessThan">
      <formula>($E$17 * 0.25)</formula>
    </cfRule>
  </conditionalFormatting>
  <conditionalFormatting sqref="E18:X18">
    <cfRule type="cellIs" dxfId="405" priority="45" stopIfTrue="1" operator="greaterThan">
      <formula>$E$18</formula>
    </cfRule>
    <cfRule type="cellIs" dxfId="404" priority="46" stopIfTrue="1" operator="equal">
      <formula>""</formula>
    </cfRule>
    <cfRule type="cellIs" dxfId="403" priority="47" stopIfTrue="1" operator="equal">
      <formula>0</formula>
    </cfRule>
    <cfRule type="cellIs" dxfId="402" priority="48" stopIfTrue="1" operator="lessThan">
      <formula>($E$18 * 0.25)</formula>
    </cfRule>
  </conditionalFormatting>
  <conditionalFormatting sqref="E19:X19">
    <cfRule type="cellIs" dxfId="401" priority="49" stopIfTrue="1" operator="greaterThan">
      <formula>$E$19</formula>
    </cfRule>
    <cfRule type="cellIs" dxfId="400" priority="50" stopIfTrue="1" operator="equal">
      <formula>""</formula>
    </cfRule>
    <cfRule type="cellIs" dxfId="399" priority="51" stopIfTrue="1" operator="equal">
      <formula>0</formula>
    </cfRule>
    <cfRule type="cellIs" dxfId="398" priority="52" stopIfTrue="1" operator="lessThan">
      <formula>($E$19 * 0.25)</formula>
    </cfRule>
  </conditionalFormatting>
  <conditionalFormatting sqref="E20:X20">
    <cfRule type="cellIs" dxfId="397" priority="53" stopIfTrue="1" operator="greaterThan">
      <formula>$E$20</formula>
    </cfRule>
    <cfRule type="cellIs" dxfId="396" priority="54" stopIfTrue="1" operator="equal">
      <formula>""</formula>
    </cfRule>
    <cfRule type="cellIs" dxfId="395" priority="55" stopIfTrue="1" operator="equal">
      <formula>0</formula>
    </cfRule>
    <cfRule type="cellIs" dxfId="394" priority="56" stopIfTrue="1" operator="lessThan">
      <formula>($E$20 * 0.25)</formula>
    </cfRule>
  </conditionalFormatting>
  <conditionalFormatting sqref="E21:X21">
    <cfRule type="cellIs" dxfId="393" priority="57" stopIfTrue="1" operator="greaterThan">
      <formula>$E$21</formula>
    </cfRule>
    <cfRule type="cellIs" dxfId="392" priority="58" stopIfTrue="1" operator="equal">
      <formula>""</formula>
    </cfRule>
    <cfRule type="cellIs" dxfId="391" priority="59" stopIfTrue="1" operator="equal">
      <formula>0</formula>
    </cfRule>
    <cfRule type="cellIs" dxfId="390" priority="60" stopIfTrue="1" operator="lessThan">
      <formula>($E$21 * 0.25)</formula>
    </cfRule>
  </conditionalFormatting>
  <conditionalFormatting sqref="E22:X22">
    <cfRule type="cellIs" dxfId="389" priority="61" stopIfTrue="1" operator="greaterThan">
      <formula>$E$22</formula>
    </cfRule>
    <cfRule type="cellIs" dxfId="388" priority="62" stopIfTrue="1" operator="equal">
      <formula>""</formula>
    </cfRule>
    <cfRule type="cellIs" dxfId="387" priority="63" stopIfTrue="1" operator="equal">
      <formula>0</formula>
    </cfRule>
    <cfRule type="cellIs" dxfId="386" priority="64" stopIfTrue="1" operator="lessThan">
      <formula>($E$22 * 0.25)</formula>
    </cfRule>
  </conditionalFormatting>
  <conditionalFormatting sqref="E23:X23">
    <cfRule type="cellIs" dxfId="385" priority="65" stopIfTrue="1" operator="greaterThan">
      <formula>$E$23</formula>
    </cfRule>
    <cfRule type="cellIs" dxfId="384" priority="66" stopIfTrue="1" operator="equal">
      <formula>""</formula>
    </cfRule>
    <cfRule type="cellIs" dxfId="383" priority="67" stopIfTrue="1" operator="equal">
      <formula>0</formula>
    </cfRule>
    <cfRule type="cellIs" dxfId="382" priority="68" stopIfTrue="1" operator="lessThan">
      <formula>($E$23 * 0.25)</formula>
    </cfRule>
  </conditionalFormatting>
  <conditionalFormatting sqref="E24:X24">
    <cfRule type="cellIs" dxfId="381" priority="69" stopIfTrue="1" operator="lessThan">
      <formula>$E$24</formula>
    </cfRule>
    <cfRule type="cellIs" dxfId="380" priority="70" stopIfTrue="1" operator="greaterThan">
      <formula>0</formula>
    </cfRule>
  </conditionalFormatting>
  <conditionalFormatting sqref="E25:X25">
    <cfRule type="cellIs" dxfId="379" priority="71" stopIfTrue="1" operator="lessThan">
      <formula>$E$25</formula>
    </cfRule>
    <cfRule type="cellIs" dxfId="378" priority="72" stopIfTrue="1" operator="greaterThan">
      <formula>0</formula>
    </cfRule>
  </conditionalFormatting>
  <conditionalFormatting sqref="C28:X28">
    <cfRule type="cellIs" dxfId="377" priority="73" stopIfTrue="1" operator="equal">
      <formula>$D$30</formula>
    </cfRule>
    <cfRule type="cellIs" dxfId="376" priority="74" stopIfTrue="1" operator="equal">
      <formula>$D$31</formula>
    </cfRule>
    <cfRule type="cellIs" dxfId="375" priority="75" stopIfTrue="1" operator="equal">
      <formula>$D$32</formula>
    </cfRule>
  </conditionalFormatting>
  <hyperlinks>
    <hyperlink ref="O3" r:id="rId1" xr:uid="{0C394C30-DA0F-411E-9148-F1D4FBE60198}"/>
    <hyperlink ref="E3" r:id="rId2" display="Need Help using this ScoreCard?  Check out this training video." xr:uid="{48459D0B-38DE-47B0-81B3-BD6F019162AB}"/>
    <hyperlink ref="D3" r:id="rId3" display="Need Help using this ScoreCard?  Check out this training video." xr:uid="{79A604E3-F551-4D47-9711-D3C28A34D1C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9130E-09F3-43E0-BAD4-4DAC4BC56514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X25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4" width="12.77734375" customWidth="1"/>
    <col min="25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50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106</v>
      </c>
      <c r="K6" s="35">
        <v>107</v>
      </c>
      <c r="L6" s="35">
        <v>108</v>
      </c>
      <c r="M6" s="35">
        <v>109</v>
      </c>
      <c r="N6" s="35">
        <v>110</v>
      </c>
      <c r="O6" s="35">
        <v>111</v>
      </c>
      <c r="P6" s="35">
        <v>112</v>
      </c>
      <c r="Q6" s="35">
        <v>113</v>
      </c>
      <c r="R6" s="35">
        <v>114</v>
      </c>
      <c r="S6" s="35">
        <v>115</v>
      </c>
      <c r="T6" s="35">
        <v>116</v>
      </c>
      <c r="U6" s="35">
        <v>117</v>
      </c>
      <c r="V6" s="35">
        <v>118</v>
      </c>
      <c r="W6" s="35">
        <v>119</v>
      </c>
      <c r="X6" s="35">
        <v>120</v>
      </c>
    </row>
    <row r="7" spans="1:69" ht="30" x14ac:dyDescent="0.5">
      <c r="A7" s="19">
        <v>1063</v>
      </c>
      <c r="B7" s="19">
        <v>6307</v>
      </c>
      <c r="C7" s="18" t="s">
        <v>23</v>
      </c>
      <c r="D7" s="3" t="s">
        <v>24</v>
      </c>
      <c r="E7" s="3">
        <v>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1063</v>
      </c>
      <c r="B8" s="19">
        <v>6308</v>
      </c>
      <c r="C8" s="3" t="s">
        <v>23</v>
      </c>
      <c r="D8" s="3" t="s">
        <v>25</v>
      </c>
      <c r="E8" s="3">
        <v>50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1063</v>
      </c>
      <c r="B9" s="19">
        <v>6309</v>
      </c>
      <c r="C9" s="3" t="s">
        <v>23</v>
      </c>
      <c r="D9" s="3" t="s">
        <v>26</v>
      </c>
      <c r="E9" s="3">
        <v>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1063</v>
      </c>
      <c r="B10" s="19">
        <v>6310</v>
      </c>
      <c r="C10" s="3" t="s">
        <v>23</v>
      </c>
      <c r="D10" s="3" t="s">
        <v>27</v>
      </c>
      <c r="E10" s="3">
        <v>100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1063</v>
      </c>
      <c r="B11" s="19">
        <v>6311</v>
      </c>
      <c r="C11" s="3" t="s">
        <v>23</v>
      </c>
      <c r="D11" s="3" t="s">
        <v>28</v>
      </c>
      <c r="E11" s="3">
        <v>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1063</v>
      </c>
      <c r="B12" s="19">
        <v>6312</v>
      </c>
      <c r="C12" s="3" t="s">
        <v>23</v>
      </c>
      <c r="D12" s="3" t="s">
        <v>29</v>
      </c>
      <c r="E12" s="3">
        <v>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1063</v>
      </c>
      <c r="B13" s="19">
        <v>6314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1063</v>
      </c>
      <c r="B14" s="19">
        <v>6315</v>
      </c>
      <c r="C14" s="3" t="s">
        <v>23</v>
      </c>
      <c r="D14" s="3" t="s">
        <v>31</v>
      </c>
      <c r="E14" s="3">
        <v>100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1063</v>
      </c>
      <c r="B15" s="19">
        <v>6316</v>
      </c>
      <c r="C15" s="3" t="s">
        <v>23</v>
      </c>
      <c r="D15" s="3" t="s">
        <v>32</v>
      </c>
      <c r="E15" s="3">
        <v>50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1063</v>
      </c>
      <c r="B16" s="19">
        <v>6317</v>
      </c>
      <c r="C16" s="3" t="s">
        <v>23</v>
      </c>
      <c r="D16" s="3" t="s">
        <v>33</v>
      </c>
      <c r="E16" s="3">
        <v>50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1063</v>
      </c>
      <c r="B17" s="19">
        <v>701567</v>
      </c>
      <c r="C17" s="3" t="s">
        <v>23</v>
      </c>
      <c r="D17" s="3" t="s">
        <v>34</v>
      </c>
      <c r="E17" s="3">
        <v>150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1063</v>
      </c>
      <c r="B18" s="19">
        <v>6318</v>
      </c>
      <c r="C18" s="3" t="s">
        <v>23</v>
      </c>
      <c r="D18" s="3" t="s">
        <v>35</v>
      </c>
      <c r="E18" s="3">
        <v>50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1063</v>
      </c>
      <c r="B19" s="19">
        <v>6319</v>
      </c>
      <c r="C19" s="3" t="s">
        <v>23</v>
      </c>
      <c r="D19" s="3" t="s">
        <v>36</v>
      </c>
      <c r="E19" s="3">
        <v>50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1063</v>
      </c>
      <c r="B20" s="19">
        <v>6320</v>
      </c>
      <c r="C20" s="3" t="s">
        <v>23</v>
      </c>
      <c r="D20" s="3" t="s">
        <v>37</v>
      </c>
      <c r="E20" s="3">
        <v>100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1063</v>
      </c>
      <c r="B21" s="19">
        <v>6321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1063</v>
      </c>
      <c r="B22" s="19">
        <v>6322</v>
      </c>
      <c r="C22" s="3" t="s">
        <v>23</v>
      </c>
      <c r="D22" s="3"/>
      <c r="E22" s="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1063</v>
      </c>
      <c r="B23" s="19">
        <v>6323</v>
      </c>
      <c r="C23" s="3" t="s">
        <v>23</v>
      </c>
      <c r="D23" s="3" t="s">
        <v>38</v>
      </c>
      <c r="E23" s="3">
        <v>-25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1063</v>
      </c>
      <c r="B24" s="19">
        <v>6324</v>
      </c>
      <c r="C24" s="21" t="s">
        <v>39</v>
      </c>
      <c r="D24" s="21" t="s">
        <v>40</v>
      </c>
      <c r="E24" s="21">
        <v>-10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22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30" x14ac:dyDescent="0.5">
      <c r="A25" s="19">
        <v>1063</v>
      </c>
      <c r="B25" s="19">
        <v>6325</v>
      </c>
      <c r="C25" s="21" t="s">
        <v>39</v>
      </c>
      <c r="D25" s="21" t="s">
        <v>41</v>
      </c>
      <c r="E25" s="21">
        <v>-10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22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E27">
        <f>SUMIF($E$6:$E$25, "&gt;0")</f>
        <v>1000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43</v>
      </c>
      <c r="F28" s="23">
        <f>SUM($F$7:$F$25)</f>
        <v>0</v>
      </c>
      <c r="G28" s="23">
        <f>SUM($G$7:$G$25)</f>
        <v>0</v>
      </c>
      <c r="H28" s="23">
        <f>SUM($H$7:$H$25)</f>
        <v>0</v>
      </c>
      <c r="I28" s="23">
        <f>SUM($I$7:$I$25)</f>
        <v>0</v>
      </c>
      <c r="J28" s="23">
        <f>SUM($J$7:$J$25)</f>
        <v>0</v>
      </c>
      <c r="K28" s="23">
        <f>SUM($K$7:$K$25)</f>
        <v>0</v>
      </c>
      <c r="L28" s="23">
        <f>SUM($L$7:$L$25)</f>
        <v>0</v>
      </c>
      <c r="M28" s="23">
        <f>SUM($M$7:$M$25)</f>
        <v>0</v>
      </c>
      <c r="N28" s="23">
        <f>SUM($N$7:$N$25)</f>
        <v>0</v>
      </c>
      <c r="O28" s="23">
        <f>SUM($O$7:$O$25)</f>
        <v>0</v>
      </c>
      <c r="P28" s="23">
        <f>SUM($P$7:$P$25)</f>
        <v>0</v>
      </c>
      <c r="Q28" s="23">
        <f>SUM($Q$7:$Q$25)</f>
        <v>0</v>
      </c>
      <c r="R28" s="23">
        <f>SUM($R$7:$R$25)</f>
        <v>0</v>
      </c>
      <c r="S28" s="23">
        <f>SUM($S$7:$S$25)</f>
        <v>0</v>
      </c>
      <c r="T28" s="23">
        <f>SUM($T$7:$T$25)</f>
        <v>0</v>
      </c>
      <c r="U28" s="23">
        <f>SUM($U$7:$U$25)</f>
        <v>0</v>
      </c>
      <c r="V28" s="23">
        <f>SUM($V$7:$V$25)</f>
        <v>0</v>
      </c>
      <c r="W28" s="23">
        <f>SUM($W$7:$W$25)</f>
        <v>0</v>
      </c>
      <c r="X28" s="23">
        <f>SUM($X$7:$X$25)</f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D29" s="24" t="s">
        <v>45</v>
      </c>
      <c r="E29" s="24" t="s">
        <v>46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44</v>
      </c>
      <c r="D30" s="25">
        <f>LARGE($F$28:$X$28,1)</f>
        <v>0</v>
      </c>
      <c r="E30">
        <f>INDEX($F$6:$X$6,MATCH($D$30,$F$28:$X$28,0))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47</v>
      </c>
      <c r="D31" s="20">
        <f>LARGE($F$28:$X$28,2)</f>
        <v>0</v>
      </c>
      <c r="E31">
        <f>INDEX($F$6:$X$6,MATCH($D$31,$F$28:$X$28,0))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C32" t="s">
        <v>48</v>
      </c>
      <c r="D32" s="26">
        <f>LARGE($F$28:$X$28,3)</f>
        <v>0</v>
      </c>
      <c r="E32">
        <f>INDEX($F$6:$X$6,MATCH($D$32,$F$28:$X$28,0))</f>
        <v>101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 ht="13.8" x14ac:dyDescent="0.25">
      <c r="D33" s="27">
        <f>LARGE($F$28:$X$28,4)</f>
        <v>0</v>
      </c>
      <c r="E33" s="29" t="str">
        <f>IF( OR( EXACT( $D$30,$D$31 ), EXACT($D$31,$D$32 ), EXACT($D$32,$D$33 )),"** TIE **", " ")</f>
        <v>** TIE **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 ht="100.05" customHeight="1" x14ac:dyDescent="0.25">
      <c r="E34" s="30" t="s">
        <v>49</v>
      </c>
      <c r="F34" s="34" t="str">
        <f>Judge1!F34 &amp; " " &amp; Judge2!F34 &amp; " " &amp; Judge3!F34 &amp; " " &amp; Judge4!F34 &amp; " " &amp; Judge5!F34</f>
        <v xml:space="preserve">    </v>
      </c>
      <c r="G34" s="31" t="str">
        <f>Judge1!G34 &amp; " " &amp; Judge2!G34 &amp; " " &amp; Judge3!G34 &amp; " " &amp; Judge4!G34 &amp; " " &amp; Judge5!G34</f>
        <v xml:space="preserve">    </v>
      </c>
      <c r="H34" s="31" t="str">
        <f>Judge1!H34 &amp; " " &amp; Judge2!H34 &amp; " " &amp; Judge3!H34 &amp; " " &amp; Judge4!H34 &amp; " " &amp; Judge5!H34</f>
        <v xml:space="preserve">    </v>
      </c>
      <c r="I34" s="31" t="str">
        <f>Judge1!I34 &amp; " " &amp; Judge2!I34 &amp; " " &amp; Judge3!I34 &amp; " " &amp; Judge4!I34 &amp; " " &amp; Judge5!I34</f>
        <v xml:space="preserve">    </v>
      </c>
      <c r="J34" s="31" t="str">
        <f>Judge1!J34 &amp; " " &amp; Judge2!J34 &amp; " " &amp; Judge3!J34 &amp; " " &amp; Judge4!J34 &amp; " " &amp; Judge5!J34</f>
        <v xml:space="preserve">    </v>
      </c>
      <c r="K34" s="31" t="str">
        <f>Judge1!K34 &amp; " " &amp; Judge2!K34 &amp; " " &amp; Judge3!K34 &amp; " " &amp; Judge4!K34 &amp; " " &amp; Judge5!K34</f>
        <v xml:space="preserve">    </v>
      </c>
      <c r="L34" s="31" t="str">
        <f>Judge1!L34 &amp; " " &amp; Judge2!L34 &amp; " " &amp; Judge3!L34 &amp; " " &amp; Judge4!L34 &amp; " " &amp; Judge5!L34</f>
        <v xml:space="preserve">    </v>
      </c>
      <c r="M34" s="31" t="str">
        <f>Judge1!M34 &amp; " " &amp; Judge2!M34 &amp; " " &amp; Judge3!M34 &amp; " " &amp; Judge4!M34 &amp; " " &amp; Judge5!M34</f>
        <v xml:space="preserve">    </v>
      </c>
      <c r="N34" s="31" t="str">
        <f>Judge1!N34 &amp; " " &amp; Judge2!N34 &amp; " " &amp; Judge3!N34 &amp; " " &amp; Judge4!N34 &amp; " " &amp; Judge5!N34</f>
        <v xml:space="preserve">    </v>
      </c>
      <c r="O34" s="31" t="str">
        <f>Judge1!O34 &amp; " " &amp; Judge2!O34 &amp; " " &amp; Judge3!O34 &amp; " " &amp; Judge4!O34 &amp; " " &amp; Judge5!O34</f>
        <v xml:space="preserve">    </v>
      </c>
      <c r="P34" s="31" t="str">
        <f>Judge1!P34 &amp; " " &amp; Judge2!P34 &amp; " " &amp; Judge3!P34 &amp; " " &amp; Judge4!P34 &amp; " " &amp; Judge5!P34</f>
        <v xml:space="preserve">    </v>
      </c>
      <c r="Q34" s="31" t="str">
        <f>Judge1!Q34 &amp; " " &amp; Judge2!Q34 &amp; " " &amp; Judge3!Q34 &amp; " " &amp; Judge4!Q34 &amp; " " &amp; Judge5!Q34</f>
        <v xml:space="preserve">    </v>
      </c>
      <c r="R34" s="31" t="str">
        <f>Judge1!R34 &amp; " " &amp; Judge2!R34 &amp; " " &amp; Judge3!R34 &amp; " " &amp; Judge4!R34 &amp; " " &amp; Judge5!R34</f>
        <v xml:space="preserve">    </v>
      </c>
      <c r="S34" s="31" t="str">
        <f>Judge1!S34 &amp; " " &amp; Judge2!S34 &amp; " " &amp; Judge3!S34 &amp; " " &amp; Judge4!S34 &amp; " " &amp; Judge5!S34</f>
        <v xml:space="preserve">    </v>
      </c>
      <c r="T34" s="31" t="str">
        <f>Judge1!T34 &amp; " " &amp; Judge2!T34 &amp; " " &amp; Judge3!T34 &amp; " " &amp; Judge4!T34 &amp; " " &amp; Judge5!T34</f>
        <v xml:space="preserve">    </v>
      </c>
      <c r="U34" s="31" t="str">
        <f>Judge1!U34 &amp; " " &amp; Judge2!U34 &amp; " " &amp; Judge3!U34 &amp; " " &amp; Judge4!U34 &amp; " " &amp; Judge5!U34</f>
        <v xml:space="preserve">    </v>
      </c>
      <c r="V34" s="31" t="str">
        <f>Judge1!V34 &amp; " " &amp; Judge2!V34 &amp; " " &amp; Judge3!V34 &amp; " " &amp; Judge4!V34 &amp; " " &amp; Judge5!V34</f>
        <v xml:space="preserve">    </v>
      </c>
      <c r="W34" s="31" t="str">
        <f>Judge1!W34 &amp; " " &amp; Judge2!W34 &amp; " " &amp; Judge3!W34 &amp; " " &amp; Judge4!W34 &amp; " " &amp; Judge5!W34</f>
        <v xml:space="preserve">    </v>
      </c>
      <c r="X34" s="31" t="str">
        <f>Judge1!X34 &amp; " " &amp; Judge2!X34 &amp; " " &amp; Judge3!X34 &amp; " " &amp; Judge4!X34 &amp; " " &amp; Judge5!X34</f>
        <v xml:space="preserve">    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4" priority="1" stopIfTrue="1" operator="greaterThan">
      <formula>$E$7</formula>
    </cfRule>
    <cfRule type="cellIs" dxfId="73" priority="2" stopIfTrue="1" operator="equal">
      <formula>""</formula>
    </cfRule>
    <cfRule type="cellIs" dxfId="72" priority="3" stopIfTrue="1" operator="equal">
      <formula>0</formula>
    </cfRule>
    <cfRule type="cellIs" dxfId="71" priority="4" stopIfTrue="1" operator="lessThan">
      <formula>($E$7 * 0.25)</formula>
    </cfRule>
  </conditionalFormatting>
  <conditionalFormatting sqref="E8">
    <cfRule type="cellIs" dxfId="70" priority="5" stopIfTrue="1" operator="greaterThan">
      <formula>$E$8</formula>
    </cfRule>
    <cfRule type="cellIs" dxfId="69" priority="6" stopIfTrue="1" operator="equal">
      <formula>""</formula>
    </cfRule>
    <cfRule type="cellIs" dxfId="68" priority="7" stopIfTrue="1" operator="equal">
      <formula>0</formula>
    </cfRule>
    <cfRule type="cellIs" dxfId="67" priority="8" stopIfTrue="1" operator="lessThan">
      <formula>($E$8 * 0.25)</formula>
    </cfRule>
  </conditionalFormatting>
  <conditionalFormatting sqref="E9">
    <cfRule type="cellIs" dxfId="66" priority="9" stopIfTrue="1" operator="greaterThan">
      <formula>$E$9</formula>
    </cfRule>
    <cfRule type="cellIs" dxfId="65" priority="10" stopIfTrue="1" operator="equal">
      <formula>""</formula>
    </cfRule>
    <cfRule type="cellIs" dxfId="64" priority="11" stopIfTrue="1" operator="equal">
      <formula>0</formula>
    </cfRule>
    <cfRule type="cellIs" dxfId="63" priority="12" stopIfTrue="1" operator="lessThan">
      <formula>($E$9 * 0.25)</formula>
    </cfRule>
  </conditionalFormatting>
  <conditionalFormatting sqref="E10">
    <cfRule type="cellIs" dxfId="62" priority="13" stopIfTrue="1" operator="greaterThan">
      <formula>$E$10</formula>
    </cfRule>
    <cfRule type="cellIs" dxfId="61" priority="14" stopIfTrue="1" operator="equal">
      <formula>""</formula>
    </cfRule>
    <cfRule type="cellIs" dxfId="60" priority="15" stopIfTrue="1" operator="equal">
      <formula>0</formula>
    </cfRule>
    <cfRule type="cellIs" dxfId="59" priority="16" stopIfTrue="1" operator="lessThan">
      <formula>($E$10 * 0.25)</formula>
    </cfRule>
  </conditionalFormatting>
  <conditionalFormatting sqref="E11">
    <cfRule type="cellIs" dxfId="58" priority="17" stopIfTrue="1" operator="greaterThan">
      <formula>$E$11</formula>
    </cfRule>
    <cfRule type="cellIs" dxfId="57" priority="18" stopIfTrue="1" operator="equal">
      <formula>""</formula>
    </cfRule>
    <cfRule type="cellIs" dxfId="56" priority="19" stopIfTrue="1" operator="equal">
      <formula>0</formula>
    </cfRule>
    <cfRule type="cellIs" dxfId="55" priority="20" stopIfTrue="1" operator="lessThan">
      <formula>($E$11 * 0.25)</formula>
    </cfRule>
  </conditionalFormatting>
  <conditionalFormatting sqref="E12">
    <cfRule type="cellIs" dxfId="54" priority="21" stopIfTrue="1" operator="greaterThan">
      <formula>$E$12</formula>
    </cfRule>
    <cfRule type="cellIs" dxfId="53" priority="22" stopIfTrue="1" operator="equal">
      <formula>""</formula>
    </cfRule>
    <cfRule type="cellIs" dxfId="52" priority="23" stopIfTrue="1" operator="equal">
      <formula>0</formula>
    </cfRule>
    <cfRule type="cellIs" dxfId="51" priority="24" stopIfTrue="1" operator="lessThan">
      <formula>($E$12 * 0.25)</formula>
    </cfRule>
  </conditionalFormatting>
  <conditionalFormatting sqref="E13">
    <cfRule type="cellIs" dxfId="50" priority="25" stopIfTrue="1" operator="greaterThan">
      <formula>$E$13</formula>
    </cfRule>
    <cfRule type="cellIs" dxfId="49" priority="26" stopIfTrue="1" operator="equal">
      <formula>""</formula>
    </cfRule>
    <cfRule type="cellIs" dxfId="48" priority="27" stopIfTrue="1" operator="equal">
      <formula>0</formula>
    </cfRule>
    <cfRule type="cellIs" dxfId="47" priority="28" stopIfTrue="1" operator="lessThan">
      <formula>($E$13 * 0.25)</formula>
    </cfRule>
  </conditionalFormatting>
  <conditionalFormatting sqref="E14">
    <cfRule type="cellIs" dxfId="46" priority="29" stopIfTrue="1" operator="greaterThan">
      <formula>$E$14</formula>
    </cfRule>
    <cfRule type="cellIs" dxfId="45" priority="30" stopIfTrue="1" operator="equal">
      <formula>""</formula>
    </cfRule>
    <cfRule type="cellIs" dxfId="44" priority="31" stopIfTrue="1" operator="equal">
      <formula>0</formula>
    </cfRule>
    <cfRule type="cellIs" dxfId="43" priority="32" stopIfTrue="1" operator="lessThan">
      <formula>($E$14 * 0.25)</formula>
    </cfRule>
  </conditionalFormatting>
  <conditionalFormatting sqref="E15">
    <cfRule type="cellIs" dxfId="42" priority="33" stopIfTrue="1" operator="greaterThan">
      <formula>$E$15</formula>
    </cfRule>
    <cfRule type="cellIs" dxfId="41" priority="34" stopIfTrue="1" operator="equal">
      <formula>""</formula>
    </cfRule>
    <cfRule type="cellIs" dxfId="40" priority="35" stopIfTrue="1" operator="equal">
      <formula>0</formula>
    </cfRule>
    <cfRule type="cellIs" dxfId="39" priority="36" stopIfTrue="1" operator="lessThan">
      <formula>($E$15 * 0.25)</formula>
    </cfRule>
  </conditionalFormatting>
  <conditionalFormatting sqref="E16">
    <cfRule type="cellIs" dxfId="38" priority="37" stopIfTrue="1" operator="greaterThan">
      <formula>$E$16</formula>
    </cfRule>
    <cfRule type="cellIs" dxfId="37" priority="38" stopIfTrue="1" operator="equal">
      <formula>""</formula>
    </cfRule>
    <cfRule type="cellIs" dxfId="36" priority="39" stopIfTrue="1" operator="equal">
      <formula>0</formula>
    </cfRule>
    <cfRule type="cellIs" dxfId="35" priority="40" stopIfTrue="1" operator="lessThan">
      <formula>($E$16 * 0.25)</formula>
    </cfRule>
  </conditionalFormatting>
  <conditionalFormatting sqref="E17">
    <cfRule type="cellIs" dxfId="34" priority="41" stopIfTrue="1" operator="greaterThan">
      <formula>$E$17</formula>
    </cfRule>
    <cfRule type="cellIs" dxfId="33" priority="42" stopIfTrue="1" operator="equal">
      <formula>""</formula>
    </cfRule>
    <cfRule type="cellIs" dxfId="32" priority="43" stopIfTrue="1" operator="equal">
      <formula>0</formula>
    </cfRule>
    <cfRule type="cellIs" dxfId="31" priority="44" stopIfTrue="1" operator="lessThan">
      <formula>($E$17 * 0.25)</formula>
    </cfRule>
  </conditionalFormatting>
  <conditionalFormatting sqref="E18">
    <cfRule type="cellIs" dxfId="30" priority="45" stopIfTrue="1" operator="greaterThan">
      <formula>$E$18</formula>
    </cfRule>
    <cfRule type="cellIs" dxfId="29" priority="46" stopIfTrue="1" operator="equal">
      <formula>""</formula>
    </cfRule>
    <cfRule type="cellIs" dxfId="28" priority="47" stopIfTrue="1" operator="equal">
      <formula>0</formula>
    </cfRule>
    <cfRule type="cellIs" dxfId="27" priority="48" stopIfTrue="1" operator="lessThan">
      <formula>($E$18 * 0.25)</formula>
    </cfRule>
  </conditionalFormatting>
  <conditionalFormatting sqref="E19">
    <cfRule type="cellIs" dxfId="26" priority="49" stopIfTrue="1" operator="greaterThan">
      <formula>$E$19</formula>
    </cfRule>
    <cfRule type="cellIs" dxfId="25" priority="50" stopIfTrue="1" operator="equal">
      <formula>""</formula>
    </cfRule>
    <cfRule type="cellIs" dxfId="24" priority="51" stopIfTrue="1" operator="equal">
      <formula>0</formula>
    </cfRule>
    <cfRule type="cellIs" dxfId="23" priority="52" stopIfTrue="1" operator="lessThan">
      <formula>($E$19 * 0.25)</formula>
    </cfRule>
  </conditionalFormatting>
  <conditionalFormatting sqref="E20">
    <cfRule type="cellIs" dxfId="22" priority="53" stopIfTrue="1" operator="greaterThan">
      <formula>$E$20</formula>
    </cfRule>
    <cfRule type="cellIs" dxfId="21" priority="54" stopIfTrue="1" operator="equal">
      <formula>""</formula>
    </cfRule>
    <cfRule type="cellIs" dxfId="20" priority="55" stopIfTrue="1" operator="equal">
      <formula>0</formula>
    </cfRule>
    <cfRule type="cellIs" dxfId="19" priority="56" stopIfTrue="1" operator="lessThan">
      <formula>($E$20 * 0.25)</formula>
    </cfRule>
  </conditionalFormatting>
  <conditionalFormatting sqref="E21">
    <cfRule type="cellIs" dxfId="18" priority="57" stopIfTrue="1" operator="greaterThan">
      <formula>$E$21</formula>
    </cfRule>
    <cfRule type="cellIs" dxfId="17" priority="58" stopIfTrue="1" operator="equal">
      <formula>""</formula>
    </cfRule>
    <cfRule type="cellIs" dxfId="16" priority="59" stopIfTrue="1" operator="equal">
      <formula>0</formula>
    </cfRule>
    <cfRule type="cellIs" dxfId="15" priority="60" stopIfTrue="1" operator="lessThan">
      <formula>($E$21 * 0.25)</formula>
    </cfRule>
  </conditionalFormatting>
  <conditionalFormatting sqref="E22">
    <cfRule type="cellIs" dxfId="14" priority="61" stopIfTrue="1" operator="greaterThan">
      <formula>$E$22</formula>
    </cfRule>
    <cfRule type="cellIs" dxfId="13" priority="62" stopIfTrue="1" operator="equal">
      <formula>""</formula>
    </cfRule>
    <cfRule type="cellIs" dxfId="12" priority="63" stopIfTrue="1" operator="equal">
      <formula>0</formula>
    </cfRule>
    <cfRule type="cellIs" dxfId="11" priority="64" stopIfTrue="1" operator="lessThan">
      <formula>($E$22 * 0.25)</formula>
    </cfRule>
  </conditionalFormatting>
  <conditionalFormatting sqref="E23">
    <cfRule type="cellIs" dxfId="10" priority="65" stopIfTrue="1" operator="greaterThan">
      <formula>$E$23</formula>
    </cfRule>
    <cfRule type="cellIs" dxfId="9" priority="66" stopIfTrue="1" operator="equal">
      <formula>""</formula>
    </cfRule>
    <cfRule type="cellIs" dxfId="8" priority="67" stopIfTrue="1" operator="equal">
      <formula>0</formula>
    </cfRule>
    <cfRule type="cellIs" dxfId="7" priority="68" stopIfTrue="1" operator="lessThan">
      <formula>($E$23 * 0.25)</formula>
    </cfRule>
  </conditionalFormatting>
  <conditionalFormatting sqref="E24">
    <cfRule type="cellIs" dxfId="6" priority="69" stopIfTrue="1" operator="lessThan">
      <formula>$E$24</formula>
    </cfRule>
    <cfRule type="cellIs" dxfId="5" priority="70" stopIfTrue="1" operator="greaterThan">
      <formula>0</formula>
    </cfRule>
  </conditionalFormatting>
  <conditionalFormatting sqref="E25">
    <cfRule type="cellIs" dxfId="4" priority="71" stopIfTrue="1" operator="lessThan">
      <formula>$E$25</formula>
    </cfRule>
    <cfRule type="cellIs" dxfId="3" priority="72" stopIfTrue="1" operator="greaterThan">
      <formula>0</formula>
    </cfRule>
  </conditionalFormatting>
  <conditionalFormatting sqref="C28:X28">
    <cfRule type="cellIs" dxfId="2" priority="73" stopIfTrue="1" operator="equal">
      <formula>$D$30</formula>
    </cfRule>
    <cfRule type="cellIs" dxfId="1" priority="74" stopIfTrue="1" operator="equal">
      <formula>$D$31</formula>
    </cfRule>
    <cfRule type="cellIs" dxfId="0" priority="75" stopIfTrue="1" operator="equal">
      <formula>$D$32</formula>
    </cfRule>
  </conditionalFormatting>
  <hyperlinks>
    <hyperlink ref="O3" r:id="rId1" xr:uid="{A4316F1B-1CB7-4E2E-AA24-052FFBBDE791}"/>
    <hyperlink ref="E3" r:id="rId2" display="Need Help using this ScoreCard?  Check out this training video." xr:uid="{ACFBC017-A905-4B58-B868-663A52DE7331}"/>
    <hyperlink ref="D3" r:id="rId3" display="Need Help using this ScoreCard?  Check out this training video." xr:uid="{03184020-4FE0-48D4-95CB-B8F4E1A9B429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2019-07-16T23:35:09Z</dcterms:modified>
</cp:coreProperties>
</file>